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ОШ 2025-2026\02.10.2024. Задания ШЭ РОШ по башкирскому языку\"/>
    </mc:Choice>
  </mc:AlternateContent>
  <bookViews>
    <workbookView xWindow="0" yWindow="0" windowWidth="20730" windowHeight="11700" activeTab="2"/>
  </bookViews>
  <sheets>
    <sheet name="2 ЛИНИЯ - (7-11 кл)" sheetId="25" r:id="rId1"/>
    <sheet name="3 ЛИНИЯ - (7-11 кл) (НАЧИН.)" sheetId="22" r:id="rId2"/>
    <sheet name="3 ЛИНИЯ - (7-11 кл.) (ПРОДОЛЖ.)" sheetId="21" r:id="rId3"/>
  </sheets>
  <definedNames>
    <definedName name="closed" localSheetId="0">#REF!</definedName>
    <definedName name="closed" localSheetId="1">#REF!</definedName>
    <definedName name="closed">#REF!</definedName>
    <definedName name="location" localSheetId="0">#REF!</definedName>
    <definedName name="location" localSheetId="1">#REF!</definedName>
    <definedName name="location">#REF!</definedName>
    <definedName name="school_type" localSheetId="0">#REF!</definedName>
    <definedName name="school_type" localSheetId="1">#REF!</definedName>
    <definedName name="school_typ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21" l="1"/>
  <c r="J25" i="21"/>
  <c r="J19" i="21"/>
  <c r="J20" i="21"/>
  <c r="J21" i="21"/>
  <c r="J22" i="21"/>
  <c r="J23" i="21"/>
  <c r="I225" i="25"/>
  <c r="J225" i="25" s="1"/>
  <c r="I226" i="25"/>
  <c r="J226" i="25" s="1"/>
  <c r="I207" i="25"/>
  <c r="J207" i="25"/>
  <c r="I208" i="25"/>
  <c r="J208" i="25"/>
  <c r="I209" i="25"/>
  <c r="J209" i="25"/>
  <c r="I210" i="25"/>
  <c r="J210" i="25"/>
  <c r="I211" i="25"/>
  <c r="J211" i="25"/>
  <c r="I212" i="25"/>
  <c r="J212" i="25"/>
  <c r="I213" i="25"/>
  <c r="J213" i="25"/>
  <c r="I214" i="25"/>
  <c r="J214" i="25"/>
  <c r="I215" i="25"/>
  <c r="J215" i="25"/>
  <c r="I216" i="25"/>
  <c r="J216" i="25"/>
  <c r="I217" i="25"/>
  <c r="J217" i="25"/>
  <c r="I218" i="25"/>
  <c r="J218" i="25"/>
  <c r="I219" i="25"/>
  <c r="J219" i="25"/>
  <c r="I220" i="25"/>
  <c r="J220" i="25"/>
  <c r="I221" i="25"/>
  <c r="J221" i="25"/>
  <c r="I222" i="25"/>
  <c r="J222" i="25"/>
  <c r="I223" i="25"/>
  <c r="J223" i="25"/>
  <c r="I224" i="25"/>
  <c r="J224" i="25"/>
  <c r="I165" i="25"/>
  <c r="J165" i="25"/>
  <c r="I166" i="25"/>
  <c r="J166" i="25"/>
  <c r="I167" i="25"/>
  <c r="J167" i="25"/>
  <c r="I168" i="25"/>
  <c r="J168" i="25"/>
  <c r="I169" i="25"/>
  <c r="J169" i="25"/>
  <c r="I170" i="25"/>
  <c r="J170" i="25"/>
  <c r="I171" i="25"/>
  <c r="J171" i="25"/>
  <c r="I172" i="25"/>
  <c r="J172" i="25"/>
  <c r="I173" i="25"/>
  <c r="J173" i="25"/>
  <c r="I174" i="25"/>
  <c r="J174" i="25"/>
  <c r="I175" i="25"/>
  <c r="J175" i="25"/>
  <c r="I176" i="25"/>
  <c r="J176" i="25"/>
  <c r="I177" i="25"/>
  <c r="J177" i="25"/>
  <c r="I178" i="25"/>
  <c r="J178" i="25"/>
  <c r="I179" i="25"/>
  <c r="J179" i="25"/>
  <c r="I180" i="25"/>
  <c r="J180" i="25"/>
  <c r="I181" i="25"/>
  <c r="J181" i="25"/>
  <c r="I182" i="25"/>
  <c r="J182" i="25"/>
  <c r="I183" i="25"/>
  <c r="J183" i="25"/>
  <c r="I184" i="25"/>
  <c r="J184" i="25"/>
  <c r="I185" i="25"/>
  <c r="J185" i="25"/>
  <c r="I186" i="25"/>
  <c r="J186" i="25"/>
  <c r="I187" i="25"/>
  <c r="J187" i="25"/>
  <c r="I114" i="25"/>
  <c r="J114" i="25" s="1"/>
  <c r="I115" i="25"/>
  <c r="J115" i="25" s="1"/>
  <c r="I116" i="25"/>
  <c r="J116" i="25" s="1"/>
  <c r="I117" i="25"/>
  <c r="J117" i="25" s="1"/>
  <c r="I118" i="25"/>
  <c r="J118" i="25" s="1"/>
  <c r="I119" i="25"/>
  <c r="J119" i="25" s="1"/>
  <c r="I120" i="25"/>
  <c r="J120" i="25" s="1"/>
  <c r="I121" i="25"/>
  <c r="J121" i="25" s="1"/>
  <c r="I122" i="25"/>
  <c r="J122" i="25" s="1"/>
  <c r="I123" i="25"/>
  <c r="J123" i="25" s="1"/>
  <c r="I124" i="25"/>
  <c r="J124" i="25" s="1"/>
  <c r="I125" i="25"/>
  <c r="J125" i="25" s="1"/>
  <c r="I126" i="25"/>
  <c r="J126" i="25" s="1"/>
  <c r="I127" i="25"/>
  <c r="J127" i="25" s="1"/>
  <c r="I128" i="25"/>
  <c r="J128" i="25" s="1"/>
  <c r="I129" i="25"/>
  <c r="J129" i="25" s="1"/>
  <c r="I130" i="25"/>
  <c r="J130" i="25" s="1"/>
  <c r="I131" i="25"/>
  <c r="J131" i="25" s="1"/>
  <c r="I132" i="25"/>
  <c r="J132" i="25" s="1"/>
  <c r="I133" i="25"/>
  <c r="J133" i="25" s="1"/>
  <c r="I134" i="25"/>
  <c r="J134" i="25" s="1"/>
  <c r="I135" i="25"/>
  <c r="J135" i="25" s="1"/>
  <c r="I136" i="25"/>
  <c r="J136" i="25" s="1"/>
  <c r="I137" i="25"/>
  <c r="J137" i="25" s="1"/>
  <c r="I138" i="25"/>
  <c r="J138" i="25" s="1"/>
  <c r="I139" i="25"/>
  <c r="J139" i="25" s="1"/>
  <c r="I140" i="25"/>
  <c r="J140" i="25" s="1"/>
  <c r="I141" i="25"/>
  <c r="J141" i="25" s="1"/>
  <c r="I142" i="25"/>
  <c r="J142" i="25" s="1"/>
  <c r="I143" i="25"/>
  <c r="J143" i="25" s="1"/>
  <c r="I144" i="25"/>
  <c r="J144" i="25" s="1"/>
  <c r="I145" i="25"/>
  <c r="J145" i="25" s="1"/>
  <c r="I146" i="25"/>
  <c r="J146" i="25" s="1"/>
  <c r="I147" i="25"/>
  <c r="J147" i="25" s="1"/>
  <c r="I148" i="25"/>
  <c r="J148" i="25" s="1"/>
  <c r="I149" i="25"/>
  <c r="J149" i="25" s="1"/>
  <c r="I150" i="25"/>
  <c r="J150" i="25" s="1"/>
  <c r="I151" i="25"/>
  <c r="J151" i="25" s="1"/>
  <c r="I152" i="25"/>
  <c r="J152" i="25" s="1"/>
  <c r="I153" i="25"/>
  <c r="J153" i="25" s="1"/>
  <c r="I154" i="25"/>
  <c r="J154" i="25" s="1"/>
  <c r="I155" i="25"/>
  <c r="J155" i="25" s="1"/>
  <c r="I90" i="25"/>
  <c r="J90" i="25" s="1"/>
  <c r="I91" i="25"/>
  <c r="J91" i="25" s="1"/>
  <c r="I92" i="25"/>
  <c r="J92" i="25" s="1"/>
  <c r="I93" i="25"/>
  <c r="J93" i="25" s="1"/>
  <c r="I94" i="25"/>
  <c r="J94" i="25" s="1"/>
  <c r="I95" i="25"/>
  <c r="J95" i="25" s="1"/>
  <c r="I96" i="25"/>
  <c r="J96" i="25" s="1"/>
  <c r="I61" i="25"/>
  <c r="J61" i="25" s="1"/>
  <c r="I62" i="25"/>
  <c r="J62" i="25" s="1"/>
  <c r="I63" i="25"/>
  <c r="J63" i="25" s="1"/>
  <c r="I64" i="25"/>
  <c r="J64" i="25" s="1"/>
  <c r="I65" i="25"/>
  <c r="J65" i="25" s="1"/>
  <c r="I66" i="25"/>
  <c r="J66" i="25" s="1"/>
  <c r="I67" i="25"/>
  <c r="J67" i="25" s="1"/>
  <c r="I68" i="25"/>
  <c r="J68" i="25" s="1"/>
  <c r="I69" i="25"/>
  <c r="J69" i="25" s="1"/>
  <c r="I70" i="25"/>
  <c r="J70" i="25" s="1"/>
  <c r="I71" i="25"/>
  <c r="J71" i="25" s="1"/>
  <c r="I72" i="25"/>
  <c r="J72" i="25" s="1"/>
  <c r="I73" i="25"/>
  <c r="J73" i="25" s="1"/>
  <c r="I74" i="25"/>
  <c r="J74" i="25" s="1"/>
  <c r="I75" i="25"/>
  <c r="J75" i="25" s="1"/>
  <c r="I76" i="25"/>
  <c r="J76" i="25" s="1"/>
  <c r="I77" i="25"/>
  <c r="J77" i="25" s="1"/>
  <c r="I78" i="25"/>
  <c r="J78" i="25" s="1"/>
  <c r="I79" i="25"/>
  <c r="J79" i="25" s="1"/>
  <c r="I80" i="25"/>
  <c r="J80" i="25" s="1"/>
  <c r="I81" i="25"/>
  <c r="J81" i="25" s="1"/>
  <c r="I82" i="25"/>
  <c r="J82" i="25" s="1"/>
  <c r="I83" i="25"/>
  <c r="J83" i="25" s="1"/>
  <c r="I84" i="25"/>
  <c r="J84" i="25" s="1"/>
  <c r="I85" i="25"/>
  <c r="J85" i="25" s="1"/>
  <c r="I86" i="25"/>
  <c r="J86" i="25" s="1"/>
  <c r="I87" i="25"/>
  <c r="J87" i="25" s="1"/>
  <c r="I88" i="25"/>
  <c r="J88" i="25" s="1"/>
  <c r="I89" i="25"/>
  <c r="J89" i="25" s="1"/>
  <c r="I19" i="25"/>
  <c r="J19" i="25" s="1"/>
  <c r="I20" i="25"/>
  <c r="J20" i="25" s="1"/>
  <c r="I21" i="25"/>
  <c r="J21" i="25" s="1"/>
  <c r="I22" i="25"/>
  <c r="J22" i="25" s="1"/>
  <c r="I23" i="25"/>
  <c r="J23" i="25" s="1"/>
  <c r="I24" i="25"/>
  <c r="J24" i="25" s="1"/>
  <c r="I25" i="25"/>
  <c r="J25" i="25" s="1"/>
  <c r="I26" i="25"/>
  <c r="J26" i="25" s="1"/>
  <c r="I27" i="25"/>
  <c r="J27" i="25" s="1"/>
  <c r="I28" i="25"/>
  <c r="J28" i="25" s="1"/>
  <c r="I29" i="25"/>
  <c r="J29" i="25" s="1"/>
  <c r="I30" i="25"/>
  <c r="J30" i="25" s="1"/>
  <c r="I31" i="25"/>
  <c r="J31" i="25" s="1"/>
  <c r="I32" i="25"/>
  <c r="J32" i="25" s="1"/>
  <c r="I33" i="25"/>
  <c r="J33" i="25" s="1"/>
  <c r="I34" i="25"/>
  <c r="J34" i="25" s="1"/>
  <c r="I35" i="25"/>
  <c r="J35" i="25" s="1"/>
  <c r="I36" i="25"/>
  <c r="J36" i="25" s="1"/>
  <c r="I37" i="25"/>
  <c r="J37" i="25" s="1"/>
  <c r="I38" i="25"/>
  <c r="J38" i="25" s="1"/>
  <c r="I39" i="25"/>
  <c r="J39" i="25" s="1"/>
  <c r="I40" i="25"/>
  <c r="J40" i="25" s="1"/>
  <c r="I41" i="25"/>
  <c r="J41" i="25" s="1"/>
  <c r="I42" i="25"/>
  <c r="J42" i="25" s="1"/>
  <c r="I43" i="25"/>
  <c r="J43" i="25" s="1"/>
  <c r="I44" i="25"/>
  <c r="J44" i="25" s="1"/>
  <c r="I45" i="25"/>
  <c r="J45" i="25" s="1"/>
  <c r="I46" i="25"/>
  <c r="J46" i="25" s="1"/>
  <c r="I47" i="25"/>
  <c r="J47" i="25" s="1"/>
  <c r="I48" i="25"/>
  <c r="J48" i="25" s="1"/>
  <c r="I49" i="25"/>
  <c r="J49" i="25" s="1"/>
  <c r="I50" i="25"/>
  <c r="J50" i="25" s="1"/>
  <c r="I51" i="25"/>
  <c r="J51" i="25" s="1"/>
  <c r="I52" i="25"/>
  <c r="J52" i="25" s="1"/>
  <c r="I53" i="25"/>
  <c r="J53" i="25" s="1"/>
  <c r="I54" i="25"/>
  <c r="J54" i="25" s="1"/>
  <c r="I55" i="25"/>
  <c r="J55" i="25" s="1"/>
  <c r="I56" i="25"/>
  <c r="J56" i="25" s="1"/>
  <c r="I57" i="25"/>
  <c r="J57" i="25" s="1"/>
  <c r="I58" i="25"/>
  <c r="J58" i="25" s="1"/>
  <c r="I11" i="25"/>
  <c r="J11" i="25" s="1"/>
  <c r="I12" i="25"/>
  <c r="J12" i="25" s="1"/>
  <c r="I13" i="25"/>
  <c r="J13" i="25" s="1"/>
  <c r="I14" i="25"/>
  <c r="J14" i="25" s="1"/>
  <c r="I15" i="25"/>
  <c r="J15" i="25" s="1"/>
  <c r="I16" i="25"/>
  <c r="J16" i="25" s="1"/>
  <c r="I17" i="25"/>
  <c r="J17" i="25" s="1"/>
  <c r="I18" i="25"/>
  <c r="J18" i="25" s="1"/>
  <c r="I206" i="25" l="1"/>
  <c r="I205" i="25"/>
  <c r="I204" i="25"/>
  <c r="I203" i="25"/>
  <c r="I202" i="25"/>
  <c r="I201" i="25"/>
  <c r="I200" i="25"/>
  <c r="I199" i="25"/>
  <c r="I198" i="25"/>
  <c r="I197" i="25"/>
  <c r="I194" i="25"/>
  <c r="I193" i="25"/>
  <c r="I192" i="25"/>
  <c r="I191" i="25"/>
  <c r="I190" i="25"/>
  <c r="I189" i="25"/>
  <c r="I188" i="25"/>
  <c r="I162" i="25"/>
  <c r="I161" i="25"/>
  <c r="I160" i="25"/>
  <c r="I159" i="25"/>
  <c r="I158" i="25"/>
  <c r="I157" i="25"/>
  <c r="I156" i="25"/>
  <c r="I113" i="25"/>
  <c r="I110" i="25"/>
  <c r="I109" i="25"/>
  <c r="I108" i="25"/>
  <c r="I107" i="25"/>
  <c r="I106" i="25"/>
  <c r="I105" i="25"/>
  <c r="I104" i="25"/>
  <c r="I103" i="25"/>
  <c r="I102" i="25"/>
  <c r="I101" i="25"/>
  <c r="I100" i="25"/>
  <c r="I99" i="25"/>
  <c r="I98" i="25"/>
  <c r="I97" i="25"/>
  <c r="K5" i="22" l="1"/>
  <c r="K6" i="22" s="1"/>
  <c r="I5" i="22"/>
  <c r="K12" i="22" s="1"/>
  <c r="I5" i="25"/>
  <c r="K159" i="25" s="1"/>
  <c r="J5" i="25"/>
  <c r="J9" i="25"/>
  <c r="J10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3" i="25"/>
  <c r="J156" i="25"/>
  <c r="J157" i="25"/>
  <c r="J158" i="25"/>
  <c r="J159" i="25"/>
  <c r="J160" i="25"/>
  <c r="J161" i="25"/>
  <c r="J162" i="25"/>
  <c r="J188" i="25"/>
  <c r="J189" i="25"/>
  <c r="J190" i="25"/>
  <c r="J191" i="25"/>
  <c r="J192" i="25"/>
  <c r="J193" i="25"/>
  <c r="J194" i="25"/>
  <c r="J197" i="25"/>
  <c r="J198" i="25"/>
  <c r="J199" i="25"/>
  <c r="J200" i="25"/>
  <c r="J201" i="25"/>
  <c r="J202" i="25"/>
  <c r="J203" i="25"/>
  <c r="J204" i="25"/>
  <c r="J205" i="25"/>
  <c r="J206" i="25"/>
  <c r="G5" i="25"/>
  <c r="K5" i="25"/>
  <c r="H5" i="25"/>
  <c r="J5" i="22"/>
  <c r="J10" i="22"/>
  <c r="J11" i="22"/>
  <c r="J12" i="22"/>
  <c r="G5" i="22"/>
  <c r="H5" i="22"/>
  <c r="J10" i="21"/>
  <c r="I16" i="21"/>
  <c r="J16" i="21" s="1"/>
  <c r="J15" i="21"/>
  <c r="J14" i="21"/>
  <c r="K6" i="25" l="1"/>
  <c r="L217" i="25" s="1"/>
  <c r="K226" i="25"/>
  <c r="K224" i="25"/>
  <c r="K216" i="25"/>
  <c r="K208" i="25"/>
  <c r="K221" i="25"/>
  <c r="K213" i="25"/>
  <c r="K225" i="25"/>
  <c r="L221" i="25"/>
  <c r="L213" i="25"/>
  <c r="K212" i="25"/>
  <c r="K217" i="25"/>
  <c r="L223" i="25"/>
  <c r="L207" i="25"/>
  <c r="K218" i="25"/>
  <c r="K223" i="25"/>
  <c r="K207" i="25"/>
  <c r="L218" i="25"/>
  <c r="K222" i="25"/>
  <c r="K214" i="25"/>
  <c r="L225" i="25"/>
  <c r="K219" i="25"/>
  <c r="K211" i="25"/>
  <c r="L220" i="25"/>
  <c r="L212" i="25"/>
  <c r="K220" i="25"/>
  <c r="K209" i="25"/>
  <c r="L211" i="25"/>
  <c r="K210" i="25"/>
  <c r="K215" i="25"/>
  <c r="L214" i="25"/>
  <c r="K11" i="22"/>
  <c r="K158" i="25"/>
  <c r="K199" i="25"/>
  <c r="K156" i="25"/>
  <c r="J6" i="22"/>
  <c r="I6" i="22"/>
  <c r="L10" i="22" s="1"/>
  <c r="K10" i="22"/>
  <c r="H6" i="22"/>
  <c r="G6" i="22"/>
  <c r="J6" i="25"/>
  <c r="L185" i="25" s="1"/>
  <c r="K184" i="25"/>
  <c r="K176" i="25"/>
  <c r="K168" i="25"/>
  <c r="K183" i="25"/>
  <c r="K175" i="25"/>
  <c r="K167" i="25"/>
  <c r="L177" i="25"/>
  <c r="L173" i="25"/>
  <c r="K174" i="25"/>
  <c r="L180" i="25"/>
  <c r="K180" i="25"/>
  <c r="K172" i="25"/>
  <c r="K187" i="25"/>
  <c r="K179" i="25"/>
  <c r="K171" i="25"/>
  <c r="L175" i="25"/>
  <c r="L171" i="25"/>
  <c r="K186" i="25"/>
  <c r="K178" i="25"/>
  <c r="K170" i="25"/>
  <c r="K185" i="25"/>
  <c r="K177" i="25"/>
  <c r="K169" i="25"/>
  <c r="L186" i="25"/>
  <c r="L170" i="25"/>
  <c r="L166" i="25"/>
  <c r="K182" i="25"/>
  <c r="K166" i="25"/>
  <c r="K181" i="25"/>
  <c r="K173" i="25"/>
  <c r="K165" i="25"/>
  <c r="L176" i="25"/>
  <c r="L172" i="25"/>
  <c r="K162" i="25"/>
  <c r="K113" i="25"/>
  <c r="K160" i="25"/>
  <c r="I6" i="25"/>
  <c r="L114" i="25" s="1"/>
  <c r="K144" i="25"/>
  <c r="K149" i="25"/>
  <c r="K130" i="25"/>
  <c r="K114" i="25"/>
  <c r="K137" i="25"/>
  <c r="K138" i="25"/>
  <c r="K148" i="25"/>
  <c r="K145" i="25"/>
  <c r="K133" i="25"/>
  <c r="K121" i="25"/>
  <c r="K154" i="25"/>
  <c r="K146" i="25"/>
  <c r="K136" i="25"/>
  <c r="K128" i="25"/>
  <c r="K120" i="25"/>
  <c r="K127" i="25"/>
  <c r="K139" i="25"/>
  <c r="K155" i="25"/>
  <c r="K141" i="25"/>
  <c r="K129" i="25"/>
  <c r="K119" i="25"/>
  <c r="K152" i="25"/>
  <c r="K134" i="25"/>
  <c r="K126" i="25"/>
  <c r="K118" i="25"/>
  <c r="K151" i="25"/>
  <c r="K131" i="25"/>
  <c r="K153" i="25"/>
  <c r="K125" i="25"/>
  <c r="K117" i="25"/>
  <c r="K150" i="25"/>
  <c r="K142" i="25"/>
  <c r="K132" i="25"/>
  <c r="K124" i="25"/>
  <c r="K116" i="25"/>
  <c r="K147" i="25"/>
  <c r="K135" i="25"/>
  <c r="K123" i="25"/>
  <c r="K115" i="25"/>
  <c r="K140" i="25"/>
  <c r="K122" i="25"/>
  <c r="K143" i="25"/>
  <c r="K161" i="25"/>
  <c r="K157" i="25"/>
  <c r="K91" i="25"/>
  <c r="K96" i="25"/>
  <c r="K94" i="25"/>
  <c r="K90" i="25"/>
  <c r="K92" i="25"/>
  <c r="K93" i="25"/>
  <c r="K95" i="25"/>
  <c r="H6" i="25"/>
  <c r="L79" i="25" s="1"/>
  <c r="K82" i="25"/>
  <c r="K74" i="25"/>
  <c r="K66" i="25"/>
  <c r="K87" i="25"/>
  <c r="K79" i="25"/>
  <c r="K71" i="25"/>
  <c r="K63" i="25"/>
  <c r="K88" i="25"/>
  <c r="K80" i="25"/>
  <c r="K72" i="25"/>
  <c r="K64" i="25"/>
  <c r="K85" i="25"/>
  <c r="K77" i="25"/>
  <c r="K69" i="25"/>
  <c r="K61" i="25"/>
  <c r="K86" i="25"/>
  <c r="K78" i="25"/>
  <c r="K70" i="25"/>
  <c r="K62" i="25"/>
  <c r="K83" i="25"/>
  <c r="K75" i="25"/>
  <c r="K67" i="25"/>
  <c r="K84" i="25"/>
  <c r="K76" i="25"/>
  <c r="K68" i="25"/>
  <c r="K89" i="25"/>
  <c r="K81" i="25"/>
  <c r="K73" i="25"/>
  <c r="K65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G6" i="25"/>
  <c r="L54" i="25" s="1"/>
  <c r="K16" i="25"/>
  <c r="K11" i="25"/>
  <c r="K12" i="25"/>
  <c r="K13" i="25"/>
  <c r="K14" i="25"/>
  <c r="K15" i="25"/>
  <c r="K17" i="25"/>
  <c r="K18" i="25"/>
  <c r="K190" i="25"/>
  <c r="K188" i="25"/>
  <c r="K194" i="25"/>
  <c r="K192" i="25"/>
  <c r="K206" i="25"/>
  <c r="K198" i="25"/>
  <c r="K191" i="25"/>
  <c r="K203" i="25"/>
  <c r="K202" i="25"/>
  <c r="K193" i="25"/>
  <c r="K189" i="25"/>
  <c r="K10" i="25"/>
  <c r="L199" i="25"/>
  <c r="K9" i="25"/>
  <c r="L205" i="25"/>
  <c r="K105" i="25"/>
  <c r="K97" i="25"/>
  <c r="K104" i="25"/>
  <c r="K100" i="25"/>
  <c r="L201" i="25"/>
  <c r="K205" i="25"/>
  <c r="K201" i="25"/>
  <c r="K197" i="25"/>
  <c r="K107" i="25"/>
  <c r="K103" i="25"/>
  <c r="K99" i="25"/>
  <c r="L197" i="25"/>
  <c r="L189" i="25"/>
  <c r="K109" i="25"/>
  <c r="K101" i="25"/>
  <c r="K108" i="25"/>
  <c r="L200" i="25"/>
  <c r="K204" i="25"/>
  <c r="K200" i="25"/>
  <c r="K110" i="25"/>
  <c r="K106" i="25"/>
  <c r="K102" i="25"/>
  <c r="K98" i="25"/>
  <c r="L192" i="25"/>
  <c r="J13" i="21"/>
  <c r="J9" i="21"/>
  <c r="K5" i="21"/>
  <c r="J5" i="21"/>
  <c r="I5" i="21"/>
  <c r="H5" i="21"/>
  <c r="G5" i="21"/>
  <c r="L202" i="25" l="1"/>
  <c r="L198" i="25"/>
  <c r="L204" i="25"/>
  <c r="L206" i="25"/>
  <c r="L157" i="25"/>
  <c r="L203" i="25"/>
  <c r="L161" i="25"/>
  <c r="L222" i="25"/>
  <c r="L219" i="25"/>
  <c r="L226" i="25"/>
  <c r="L208" i="25"/>
  <c r="L216" i="25"/>
  <c r="L224" i="25"/>
  <c r="L210" i="25"/>
  <c r="L215" i="25"/>
  <c r="L209" i="25"/>
  <c r="L190" i="25"/>
  <c r="L188" i="25"/>
  <c r="L159" i="25"/>
  <c r="L148" i="25"/>
  <c r="L184" i="25"/>
  <c r="L174" i="25"/>
  <c r="L183" i="25"/>
  <c r="L181" i="25"/>
  <c r="L158" i="25"/>
  <c r="L191" i="25"/>
  <c r="L193" i="25"/>
  <c r="L162" i="25"/>
  <c r="L140" i="25"/>
  <c r="L182" i="25"/>
  <c r="L167" i="25"/>
  <c r="L187" i="25"/>
  <c r="L165" i="25"/>
  <c r="L11" i="22"/>
  <c r="L12" i="22"/>
  <c r="K6" i="21"/>
  <c r="J6" i="21"/>
  <c r="K25" i="21"/>
  <c r="K24" i="21"/>
  <c r="K23" i="21"/>
  <c r="K21" i="21"/>
  <c r="K19" i="21"/>
  <c r="K22" i="21"/>
  <c r="K20" i="21"/>
  <c r="L194" i="25"/>
  <c r="L178" i="25"/>
  <c r="L179" i="25"/>
  <c r="L168" i="25"/>
  <c r="L169" i="25"/>
  <c r="L132" i="25"/>
  <c r="L124" i="25"/>
  <c r="L144" i="25"/>
  <c r="L128" i="25"/>
  <c r="L152" i="25"/>
  <c r="L136" i="25"/>
  <c r="L120" i="25"/>
  <c r="L109" i="25"/>
  <c r="L116" i="25"/>
  <c r="L113" i="25"/>
  <c r="L149" i="25"/>
  <c r="L141" i="25"/>
  <c r="L133" i="25"/>
  <c r="L125" i="25"/>
  <c r="L117" i="25"/>
  <c r="L153" i="25"/>
  <c r="L145" i="25"/>
  <c r="L137" i="25"/>
  <c r="L129" i="25"/>
  <c r="L121" i="25"/>
  <c r="L155" i="25"/>
  <c r="L151" i="25"/>
  <c r="L147" i="25"/>
  <c r="L139" i="25"/>
  <c r="L131" i="25"/>
  <c r="L119" i="25"/>
  <c r="L160" i="25"/>
  <c r="L154" i="25"/>
  <c r="L150" i="25"/>
  <c r="L146" i="25"/>
  <c r="L142" i="25"/>
  <c r="L138" i="25"/>
  <c r="L134" i="25"/>
  <c r="L130" i="25"/>
  <c r="L126" i="25"/>
  <c r="L122" i="25"/>
  <c r="L118" i="25"/>
  <c r="L156" i="25"/>
  <c r="L143" i="25"/>
  <c r="L135" i="25"/>
  <c r="L127" i="25"/>
  <c r="L123" i="25"/>
  <c r="L115" i="25"/>
  <c r="L108" i="25"/>
  <c r="L72" i="25"/>
  <c r="L100" i="25"/>
  <c r="L97" i="25"/>
  <c r="L103" i="25"/>
  <c r="L61" i="25"/>
  <c r="L62" i="25"/>
  <c r="L90" i="25"/>
  <c r="L64" i="25"/>
  <c r="L66" i="25"/>
  <c r="L71" i="25"/>
  <c r="L91" i="25"/>
  <c r="L95" i="25"/>
  <c r="L99" i="25"/>
  <c r="L101" i="25"/>
  <c r="L105" i="25"/>
  <c r="L68" i="25"/>
  <c r="L73" i="25"/>
  <c r="L78" i="25"/>
  <c r="L75" i="25"/>
  <c r="L92" i="25"/>
  <c r="L96" i="25"/>
  <c r="L82" i="25"/>
  <c r="L93" i="25"/>
  <c r="L88" i="25"/>
  <c r="L89" i="25"/>
  <c r="L86" i="25"/>
  <c r="L94" i="25"/>
  <c r="L81" i="25"/>
  <c r="L83" i="25"/>
  <c r="L98" i="25"/>
  <c r="L65" i="25"/>
  <c r="L80" i="25"/>
  <c r="L77" i="25"/>
  <c r="L70" i="25"/>
  <c r="L67" i="25"/>
  <c r="L87" i="25"/>
  <c r="L84" i="25"/>
  <c r="L106" i="25"/>
  <c r="L110" i="25"/>
  <c r="L102" i="25"/>
  <c r="L104" i="25"/>
  <c r="L107" i="25"/>
  <c r="L76" i="25"/>
  <c r="L69" i="25"/>
  <c r="L85" i="25"/>
  <c r="L74" i="25"/>
  <c r="L63" i="25"/>
  <c r="L18" i="25"/>
  <c r="L12" i="25"/>
  <c r="L31" i="25"/>
  <c r="L56" i="25"/>
  <c r="L42" i="25"/>
  <c r="L20" i="25"/>
  <c r="L45" i="25"/>
  <c r="L13" i="25"/>
  <c r="L39" i="25"/>
  <c r="L25" i="25"/>
  <c r="L50" i="25"/>
  <c r="L28" i="25"/>
  <c r="L53" i="25"/>
  <c r="L16" i="25"/>
  <c r="L24" i="25"/>
  <c r="L49" i="25"/>
  <c r="L27" i="25"/>
  <c r="L52" i="25"/>
  <c r="L38" i="25"/>
  <c r="L32" i="25"/>
  <c r="L57" i="25"/>
  <c r="L35" i="25"/>
  <c r="L21" i="25"/>
  <c r="L46" i="25"/>
  <c r="L9" i="25"/>
  <c r="L11" i="25"/>
  <c r="L47" i="25"/>
  <c r="L33" i="25"/>
  <c r="L58" i="25"/>
  <c r="L43" i="25"/>
  <c r="L29" i="25"/>
  <c r="L22" i="25"/>
  <c r="L15" i="25"/>
  <c r="L14" i="25"/>
  <c r="L23" i="25"/>
  <c r="L55" i="25"/>
  <c r="L48" i="25"/>
  <c r="L41" i="25"/>
  <c r="L34" i="25"/>
  <c r="L19" i="25"/>
  <c r="L51" i="25"/>
  <c r="L44" i="25"/>
  <c r="L37" i="25"/>
  <c r="L30" i="25"/>
  <c r="L40" i="25"/>
  <c r="L26" i="25"/>
  <c r="L36" i="25"/>
  <c r="L10" i="25"/>
  <c r="L17" i="25"/>
  <c r="G6" i="21"/>
  <c r="K10" i="21"/>
  <c r="H6" i="21"/>
  <c r="K16" i="21"/>
  <c r="K13" i="21"/>
  <c r="K14" i="21"/>
  <c r="K15" i="21"/>
  <c r="I6" i="21"/>
  <c r="L19" i="21" s="1"/>
  <c r="K9" i="21"/>
  <c r="L21" i="21" l="1"/>
  <c r="L25" i="21"/>
  <c r="L23" i="21"/>
  <c r="L24" i="21"/>
  <c r="L20" i="21"/>
  <c r="L22" i="21"/>
  <c r="L9" i="21"/>
  <c r="L10" i="21"/>
  <c r="L15" i="21"/>
  <c r="L13" i="21"/>
  <c r="L16" i="21"/>
  <c r="L14" i="21"/>
</calcChain>
</file>

<file path=xl/sharedStrings.xml><?xml version="1.0" encoding="utf-8"?>
<sst xmlns="http://schemas.openxmlformats.org/spreadsheetml/2006/main" count="240" uniqueCount="59">
  <si>
    <t>Предмет олимпиады:</t>
  </si>
  <si>
    <t>Этап:</t>
  </si>
  <si>
    <t>Класс</t>
  </si>
  <si>
    <t>№ п\п</t>
  </si>
  <si>
    <t>Дата проведения</t>
  </si>
  <si>
    <t xml:space="preserve">Сокращенное наименование образовательной организации </t>
  </si>
  <si>
    <t>Класс обучения</t>
  </si>
  <si>
    <t>Школьный этап</t>
  </si>
  <si>
    <t>7-11-е классы</t>
  </si>
  <si>
    <t>Наименование ОУ</t>
  </si>
  <si>
    <t>Ф.И.О. участника</t>
  </si>
  <si>
    <t>Ф.И.О. наставника</t>
  </si>
  <si>
    <t>Субъект</t>
  </si>
  <si>
    <t>Государственный (башкирский) язык Республики Башкортостан</t>
  </si>
  <si>
    <t>Республика Башкортостан , ГО Г.Октябрьский</t>
  </si>
  <si>
    <t>Работа над текстом</t>
  </si>
  <si>
    <t xml:space="preserve">Количество баллов </t>
  </si>
  <si>
    <t>Доля в % от максим. количества баллов</t>
  </si>
  <si>
    <t>Рейтинг</t>
  </si>
  <si>
    <t>Статус (победитель/призер/участник)</t>
  </si>
  <si>
    <t>Max балл за олимпиаду:</t>
  </si>
  <si>
    <t>7кл</t>
  </si>
  <si>
    <t>8кл</t>
  </si>
  <si>
    <t>9кл</t>
  </si>
  <si>
    <t>10кл</t>
  </si>
  <si>
    <t>11кл</t>
  </si>
  <si>
    <t>Max балл участника:</t>
  </si>
  <si>
    <t>Тест</t>
  </si>
  <si>
    <t>Викторина</t>
  </si>
  <si>
    <t>Родной (башкирский) язык</t>
  </si>
  <si>
    <t>Понимание текста (устная часть)</t>
  </si>
  <si>
    <t>Диалог</t>
  </si>
  <si>
    <t xml:space="preserve">Протокол школьного этапа олимпиады 
по башкирскому языку и литературе (2 ЛИНИЯ) в 7-11-х классах в 2024-2025 учебном году </t>
  </si>
  <si>
    <r>
      <t xml:space="preserve">Протокол школьного этапа олимпиады 
по башкирскому языку и литературе </t>
    </r>
    <r>
      <rPr>
        <sz val="14"/>
        <color indexed="10"/>
        <rFont val="Times New Roman"/>
        <family val="1"/>
        <charset val="204"/>
      </rPr>
      <t>(3 ЛИНИЯ - продолжающая)</t>
    </r>
    <r>
      <rPr>
        <sz val="14"/>
        <rFont val="Times New Roman"/>
        <family val="1"/>
        <charset val="204"/>
      </rPr>
      <t xml:space="preserve"> в 7-11-х классах в 2024-2025 учебном году </t>
    </r>
  </si>
  <si>
    <r>
      <t xml:space="preserve">Протокол школьного этапа олимпиады 
по башкирскому языку и литературе </t>
    </r>
    <r>
      <rPr>
        <sz val="14"/>
        <color indexed="10"/>
        <rFont val="Times New Roman"/>
        <family val="1"/>
        <charset val="204"/>
      </rPr>
      <t>(3 ЛИНИЯ - начинающая)</t>
    </r>
    <r>
      <rPr>
        <sz val="14"/>
        <rFont val="Times New Roman"/>
        <family val="1"/>
        <charset val="204"/>
      </rPr>
      <t xml:space="preserve"> в 7-11-х классах в 2024-2025 учебном году </t>
    </r>
  </si>
  <si>
    <t>МБОУ "ТГ № 11"</t>
  </si>
  <si>
    <t>МБОУ "ТГ №11"</t>
  </si>
  <si>
    <t>Нуриева Гульфия Марказовна</t>
  </si>
  <si>
    <t>Даутова Аделина Артуровна</t>
  </si>
  <si>
    <t>Нуриева Гульфия Марказона</t>
  </si>
  <si>
    <t>Валиуллина Азалия Илшатовна</t>
  </si>
  <si>
    <t>Закирова Алина Альбертовна</t>
  </si>
  <si>
    <t xml:space="preserve">Маннанов Ильнур Ильгамович </t>
  </si>
  <si>
    <t>Даутов Ильяс Артурович</t>
  </si>
  <si>
    <t>Гильмутянов Тимур Ирекович</t>
  </si>
  <si>
    <t>Шарафутдинов Данислам Ильшатович</t>
  </si>
  <si>
    <t xml:space="preserve">Валиуллин Айдар Ришатович </t>
  </si>
  <si>
    <t>Фатихова Эльвина Руслановна</t>
  </si>
  <si>
    <t>Шарипова Айгуль Радиковна</t>
  </si>
  <si>
    <t>Досумбетова Азалия Алмазовна</t>
  </si>
  <si>
    <t>Гибадуллина Вилена Тагировна</t>
  </si>
  <si>
    <t xml:space="preserve">Хадиев Саим Айдарович </t>
  </si>
  <si>
    <t xml:space="preserve">Подтеребкова Елизавета Андреевна </t>
  </si>
  <si>
    <t>Тюкалов Максим  Иванович</t>
  </si>
  <si>
    <t>Малашенкова Дарья Алексеевна</t>
  </si>
  <si>
    <t>Председатель комиссии                               Валеева А.А.</t>
  </si>
  <si>
    <t xml:space="preserve">Члены комиссии                                           Сахабутдинова И.Ш.                       </t>
  </si>
  <si>
    <t xml:space="preserve">                                                                  Нуриева Г.М.</t>
  </si>
  <si>
    <t xml:space="preserve">                                                                  Мугинова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</si>
</sst>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u/>
      <sz val="10"/>
      <color theme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/>
    <xf numFmtId="0" fontId="3" fillId="0" borderId="0" xfId="0" applyFont="1" applyFill="1" applyBorder="1"/>
    <xf numFmtId="0" fontId="3" fillId="0" borderId="0" xfId="0" applyFont="1"/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/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/>
    <xf numFmtId="0" fontId="3" fillId="0" borderId="0" xfId="0" applyFont="1" applyBorder="1"/>
    <xf numFmtId="49" fontId="4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center"/>
    </xf>
    <xf numFmtId="0" fontId="3" fillId="0" borderId="1" xfId="3" applyFont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0" fillId="0" borderId="0" xfId="0" applyFill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/>
    <xf numFmtId="9" fontId="3" fillId="0" borderId="1" xfId="2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1" xfId="3" applyFont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5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0" fillId="0" borderId="1" xfId="0" applyBorder="1" applyAlignment="1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4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Акцент1" xfId="1" builtinId="29" customBuiltin="1"/>
    <cellStyle name="Гиперссылка" xfId="3" builtinId="8"/>
    <cellStyle name="Обычный" xfId="0" builtinId="0"/>
    <cellStyle name="Процентный" xfId="2" builtinId="5"/>
    <cellStyle name="Процентный 2" xfId="4"/>
  </cellStyles>
  <dxfs count="15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topLeftCell="B207" zoomScale="70" zoomScaleNormal="70" workbookViewId="0">
      <selection activeCell="B10" sqref="B10"/>
    </sheetView>
  </sheetViews>
  <sheetFormatPr defaultRowHeight="12.75" x14ac:dyDescent="0.2"/>
  <cols>
    <col min="1" max="1" width="6.28515625" customWidth="1"/>
    <col min="2" max="2" width="35.28515625" style="32" customWidth="1"/>
    <col min="3" max="3" width="45" customWidth="1"/>
    <col min="4" max="4" width="35.5703125" customWidth="1"/>
    <col min="5" max="5" width="15.42578125" customWidth="1"/>
    <col min="6" max="6" width="11.28515625" style="37" customWidth="1"/>
    <col min="7" max="7" width="12" style="37" customWidth="1"/>
    <col min="8" max="8" width="14.28515625" style="37" customWidth="1"/>
    <col min="9" max="9" width="12.28515625" style="37" customWidth="1"/>
    <col min="10" max="10" width="16.28515625" style="37" customWidth="1"/>
    <col min="11" max="11" width="21.140625" style="37" customWidth="1"/>
    <col min="12" max="12" width="16.7109375" customWidth="1"/>
    <col min="13" max="13" width="45.7109375" bestFit="1" customWidth="1"/>
  </cols>
  <sheetData>
    <row r="1" spans="1:13" ht="38.25" customHeight="1" x14ac:dyDescent="0.3">
      <c r="A1" s="3"/>
      <c r="B1" s="69" t="s">
        <v>32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ht="18.75" x14ac:dyDescent="0.3">
      <c r="A2" s="4"/>
      <c r="B2" s="1"/>
      <c r="C2" s="2"/>
      <c r="D2" s="3"/>
      <c r="E2" s="3"/>
      <c r="F2" s="57"/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"/>
    </row>
    <row r="3" spans="1:13" ht="18.75" x14ac:dyDescent="0.3">
      <c r="A3" s="4" t="s">
        <v>0</v>
      </c>
      <c r="B3" s="23"/>
      <c r="C3" s="2" t="s">
        <v>29</v>
      </c>
      <c r="D3" s="24"/>
      <c r="E3" s="24"/>
      <c r="F3" s="38" t="s">
        <v>20</v>
      </c>
      <c r="G3" s="41">
        <v>75</v>
      </c>
      <c r="H3" s="41">
        <v>75</v>
      </c>
      <c r="I3" s="41">
        <v>75</v>
      </c>
      <c r="J3" s="41">
        <v>75</v>
      </c>
      <c r="K3" s="41">
        <v>75</v>
      </c>
      <c r="L3" s="24"/>
    </row>
    <row r="4" spans="1:13" ht="18.75" x14ac:dyDescent="0.3">
      <c r="A4" s="4" t="s">
        <v>12</v>
      </c>
      <c r="B4" s="23"/>
      <c r="C4" s="4" t="s">
        <v>14</v>
      </c>
      <c r="D4" s="24"/>
      <c r="E4" s="24"/>
      <c r="F4" s="2"/>
      <c r="G4" s="2"/>
      <c r="H4" s="2"/>
      <c r="I4" s="2"/>
      <c r="J4" s="2"/>
      <c r="K4" s="2"/>
      <c r="L4" s="24"/>
    </row>
    <row r="5" spans="1:13" ht="18.75" x14ac:dyDescent="0.3">
      <c r="A5" s="4" t="s">
        <v>1</v>
      </c>
      <c r="B5" s="23"/>
      <c r="C5" s="2" t="s">
        <v>7</v>
      </c>
      <c r="D5" s="24"/>
      <c r="E5" s="42"/>
      <c r="F5" s="40" t="s">
        <v>26</v>
      </c>
      <c r="G5" s="41">
        <f>MAX(I9:I58)</f>
        <v>0</v>
      </c>
      <c r="H5" s="41">
        <f>MAX(I61:I110)</f>
        <v>0</v>
      </c>
      <c r="I5" s="41">
        <f>MAX(I113:I162)</f>
        <v>0</v>
      </c>
      <c r="J5" s="41">
        <f>MAX(I165:I194)</f>
        <v>0</v>
      </c>
      <c r="K5" s="41">
        <f>MAX(I197:I206)</f>
        <v>0</v>
      </c>
      <c r="L5" s="24"/>
    </row>
    <row r="6" spans="1:13" ht="18.75" x14ac:dyDescent="0.3">
      <c r="A6" s="4" t="s">
        <v>2</v>
      </c>
      <c r="B6" s="23"/>
      <c r="C6" s="2" t="s">
        <v>8</v>
      </c>
      <c r="D6" s="24"/>
      <c r="E6" s="24"/>
      <c r="F6" s="2"/>
      <c r="G6" s="2" t="str">
        <f>IF(G5*100/G3&gt;=50,"победитель","участник")</f>
        <v>участник</v>
      </c>
      <c r="H6" s="2" t="str">
        <f>IF(H5*100/H3&gt;=50,"победитель","участник")</f>
        <v>участник</v>
      </c>
      <c r="I6" s="2" t="str">
        <f t="shared" ref="I6:K6" si="0">IF(I5*100/I3&gt;=50,"победитель","участник")</f>
        <v>участник</v>
      </c>
      <c r="J6" s="2" t="str">
        <f t="shared" si="0"/>
        <v>участник</v>
      </c>
      <c r="K6" s="2" t="str">
        <f t="shared" si="0"/>
        <v>участник</v>
      </c>
      <c r="L6" s="24"/>
    </row>
    <row r="7" spans="1:13" ht="18.75" x14ac:dyDescent="0.3">
      <c r="A7" s="20" t="s">
        <v>4</v>
      </c>
      <c r="B7" s="23"/>
      <c r="C7" s="5"/>
      <c r="D7" s="24"/>
      <c r="E7" s="24"/>
      <c r="F7" s="2"/>
      <c r="G7" s="2"/>
      <c r="H7" s="2"/>
      <c r="I7" s="2"/>
      <c r="J7" s="2"/>
      <c r="K7" s="2"/>
      <c r="L7" s="24"/>
    </row>
    <row r="8" spans="1:13" ht="75" x14ac:dyDescent="0.2">
      <c r="A8" s="21" t="s">
        <v>3</v>
      </c>
      <c r="B8" s="31" t="s">
        <v>9</v>
      </c>
      <c r="C8" s="58" t="s">
        <v>10</v>
      </c>
      <c r="D8" s="58" t="s">
        <v>5</v>
      </c>
      <c r="E8" s="58" t="s">
        <v>6</v>
      </c>
      <c r="F8" s="58" t="s">
        <v>28</v>
      </c>
      <c r="G8" s="58" t="s">
        <v>15</v>
      </c>
      <c r="H8" s="58" t="s">
        <v>30</v>
      </c>
      <c r="I8" s="58" t="s">
        <v>16</v>
      </c>
      <c r="J8" s="58" t="s">
        <v>17</v>
      </c>
      <c r="K8" s="58" t="s">
        <v>18</v>
      </c>
      <c r="L8" s="58" t="s">
        <v>19</v>
      </c>
      <c r="M8" s="58" t="s">
        <v>11</v>
      </c>
    </row>
    <row r="9" spans="1:13" s="32" customFormat="1" ht="18.75" x14ac:dyDescent="0.3">
      <c r="A9" s="56">
        <v>1</v>
      </c>
      <c r="B9" s="53"/>
      <c r="C9" s="54"/>
      <c r="D9" s="53"/>
      <c r="E9" s="27">
        <v>7</v>
      </c>
      <c r="F9" s="34"/>
      <c r="G9" s="34"/>
      <c r="H9" s="34"/>
      <c r="I9" s="34"/>
      <c r="J9" s="43" t="str">
        <f>IF(I9="","",I9/$G$3)</f>
        <v/>
      </c>
      <c r="K9" s="43" t="str">
        <f>IF(I9="","",I9/$G$5)</f>
        <v/>
      </c>
      <c r="L9" s="44" t="str">
        <f>IF(I9="","",IF($G$5=I9,$G$6,IF(J9&gt;=50%,"призер","участник")))</f>
        <v/>
      </c>
      <c r="M9" s="52"/>
    </row>
    <row r="10" spans="1:13" s="32" customFormat="1" ht="18.75" x14ac:dyDescent="0.2">
      <c r="A10" s="56">
        <v>2</v>
      </c>
      <c r="B10" s="55"/>
      <c r="C10" s="53"/>
      <c r="D10" s="53"/>
      <c r="E10" s="27">
        <v>7</v>
      </c>
      <c r="F10" s="34"/>
      <c r="G10" s="34"/>
      <c r="H10" s="34"/>
      <c r="I10" s="34"/>
      <c r="J10" s="43" t="str">
        <f t="shared" ref="J10" si="1">IF(I10="","",I10/$G$3)</f>
        <v/>
      </c>
      <c r="K10" s="43" t="str">
        <f t="shared" ref="K10" si="2">IF(I10="","",I10/$G$5)</f>
        <v/>
      </c>
      <c r="L10" s="44" t="str">
        <f t="shared" ref="L10" si="3">IF(I10="","",IF($G$5=I10,$G$6,IF(J10&gt;=50%,"призер","участник")))</f>
        <v/>
      </c>
      <c r="M10" s="53"/>
    </row>
    <row r="11" spans="1:13" s="32" customFormat="1" ht="18.75" x14ac:dyDescent="0.2">
      <c r="A11" s="56">
        <v>3</v>
      </c>
      <c r="B11" s="55"/>
      <c r="C11" s="53"/>
      <c r="D11" s="53"/>
      <c r="E11" s="27">
        <v>7</v>
      </c>
      <c r="F11" s="34"/>
      <c r="G11" s="34"/>
      <c r="H11" s="34"/>
      <c r="I11" s="34">
        <f t="shared" ref="I11:I18" si="4">SUM(F11:H11)</f>
        <v>0</v>
      </c>
      <c r="J11" s="43">
        <f t="shared" ref="J11:J18" si="5">IF(I11="","",I11/$G$3)</f>
        <v>0</v>
      </c>
      <c r="K11" s="43" t="e">
        <f t="shared" ref="K11:K18" si="6">IF(I11="","",I11/$G$5)</f>
        <v>#DIV/0!</v>
      </c>
      <c r="L11" s="44" t="str">
        <f t="shared" ref="L11:L18" si="7">IF(I11="","",IF($G$5=I11,$G$6,IF(J11&gt;=50%,"призер","участник")))</f>
        <v>участник</v>
      </c>
      <c r="M11" s="53"/>
    </row>
    <row r="12" spans="1:13" s="32" customFormat="1" ht="18.75" x14ac:dyDescent="0.2">
      <c r="A12" s="56">
        <v>4</v>
      </c>
      <c r="B12" s="55"/>
      <c r="C12" s="53"/>
      <c r="D12" s="53"/>
      <c r="E12" s="27">
        <v>7</v>
      </c>
      <c r="F12" s="34"/>
      <c r="G12" s="34"/>
      <c r="H12" s="34"/>
      <c r="I12" s="34">
        <f t="shared" si="4"/>
        <v>0</v>
      </c>
      <c r="J12" s="43">
        <f t="shared" si="5"/>
        <v>0</v>
      </c>
      <c r="K12" s="43" t="e">
        <f t="shared" si="6"/>
        <v>#DIV/0!</v>
      </c>
      <c r="L12" s="44" t="str">
        <f t="shared" si="7"/>
        <v>участник</v>
      </c>
      <c r="M12" s="53"/>
    </row>
    <row r="13" spans="1:13" s="32" customFormat="1" ht="18.75" x14ac:dyDescent="0.2">
      <c r="A13" s="56">
        <v>5</v>
      </c>
      <c r="B13" s="55"/>
      <c r="C13" s="53"/>
      <c r="D13" s="53"/>
      <c r="E13" s="27">
        <v>7</v>
      </c>
      <c r="F13" s="34"/>
      <c r="G13" s="34"/>
      <c r="H13" s="34"/>
      <c r="I13" s="34">
        <f t="shared" si="4"/>
        <v>0</v>
      </c>
      <c r="J13" s="43">
        <f t="shared" si="5"/>
        <v>0</v>
      </c>
      <c r="K13" s="43" t="e">
        <f t="shared" si="6"/>
        <v>#DIV/0!</v>
      </c>
      <c r="L13" s="44" t="str">
        <f t="shared" si="7"/>
        <v>участник</v>
      </c>
      <c r="M13" s="53"/>
    </row>
    <row r="14" spans="1:13" s="32" customFormat="1" ht="18.75" x14ac:dyDescent="0.2">
      <c r="A14" s="56">
        <v>6</v>
      </c>
      <c r="B14" s="55"/>
      <c r="C14" s="53"/>
      <c r="D14" s="53"/>
      <c r="E14" s="27">
        <v>7</v>
      </c>
      <c r="F14" s="34"/>
      <c r="G14" s="34"/>
      <c r="H14" s="34"/>
      <c r="I14" s="34">
        <f t="shared" si="4"/>
        <v>0</v>
      </c>
      <c r="J14" s="43">
        <f t="shared" si="5"/>
        <v>0</v>
      </c>
      <c r="K14" s="43" t="e">
        <f t="shared" si="6"/>
        <v>#DIV/0!</v>
      </c>
      <c r="L14" s="44" t="str">
        <f t="shared" si="7"/>
        <v>участник</v>
      </c>
      <c r="M14" s="53"/>
    </row>
    <row r="15" spans="1:13" s="32" customFormat="1" ht="18.75" x14ac:dyDescent="0.2">
      <c r="A15" s="56">
        <v>7</v>
      </c>
      <c r="B15" s="55"/>
      <c r="C15" s="53"/>
      <c r="D15" s="53"/>
      <c r="E15" s="27">
        <v>7</v>
      </c>
      <c r="F15" s="34"/>
      <c r="G15" s="34"/>
      <c r="H15" s="34"/>
      <c r="I15" s="34">
        <f t="shared" si="4"/>
        <v>0</v>
      </c>
      <c r="J15" s="43">
        <f t="shared" si="5"/>
        <v>0</v>
      </c>
      <c r="K15" s="43" t="e">
        <f t="shared" si="6"/>
        <v>#DIV/0!</v>
      </c>
      <c r="L15" s="44" t="str">
        <f t="shared" si="7"/>
        <v>участник</v>
      </c>
      <c r="M15" s="53"/>
    </row>
    <row r="16" spans="1:13" s="32" customFormat="1" ht="18.75" x14ac:dyDescent="0.2">
      <c r="A16" s="56">
        <v>8</v>
      </c>
      <c r="B16" s="55"/>
      <c r="C16" s="53"/>
      <c r="D16" s="53"/>
      <c r="E16" s="27">
        <v>7</v>
      </c>
      <c r="F16" s="34"/>
      <c r="G16" s="34"/>
      <c r="H16" s="34"/>
      <c r="I16" s="34">
        <f t="shared" si="4"/>
        <v>0</v>
      </c>
      <c r="J16" s="43">
        <f t="shared" si="5"/>
        <v>0</v>
      </c>
      <c r="K16" s="43" t="e">
        <f t="shared" si="6"/>
        <v>#DIV/0!</v>
      </c>
      <c r="L16" s="44" t="str">
        <f t="shared" si="7"/>
        <v>участник</v>
      </c>
      <c r="M16" s="53"/>
    </row>
    <row r="17" spans="1:13" s="32" customFormat="1" ht="18.75" x14ac:dyDescent="0.2">
      <c r="A17" s="56">
        <v>9</v>
      </c>
      <c r="B17" s="55"/>
      <c r="C17" s="53"/>
      <c r="D17" s="53"/>
      <c r="E17" s="27">
        <v>7</v>
      </c>
      <c r="F17" s="34"/>
      <c r="G17" s="34"/>
      <c r="H17" s="34"/>
      <c r="I17" s="34">
        <f t="shared" si="4"/>
        <v>0</v>
      </c>
      <c r="J17" s="43">
        <f t="shared" si="5"/>
        <v>0</v>
      </c>
      <c r="K17" s="43" t="e">
        <f t="shared" si="6"/>
        <v>#DIV/0!</v>
      </c>
      <c r="L17" s="44" t="str">
        <f t="shared" si="7"/>
        <v>участник</v>
      </c>
      <c r="M17" s="53"/>
    </row>
    <row r="18" spans="1:13" s="32" customFormat="1" ht="18.75" x14ac:dyDescent="0.2">
      <c r="A18" s="56">
        <v>10</v>
      </c>
      <c r="B18" s="55"/>
      <c r="C18" s="53"/>
      <c r="D18" s="53"/>
      <c r="E18" s="27">
        <v>7</v>
      </c>
      <c r="F18" s="34"/>
      <c r="G18" s="34"/>
      <c r="H18" s="34"/>
      <c r="I18" s="34">
        <f t="shared" si="4"/>
        <v>0</v>
      </c>
      <c r="J18" s="43">
        <f t="shared" si="5"/>
        <v>0</v>
      </c>
      <c r="K18" s="43" t="e">
        <f t="shared" si="6"/>
        <v>#DIV/0!</v>
      </c>
      <c r="L18" s="44" t="str">
        <f t="shared" si="7"/>
        <v>участник</v>
      </c>
      <c r="M18" s="53"/>
    </row>
    <row r="19" spans="1:13" s="32" customFormat="1" ht="18.75" x14ac:dyDescent="0.2">
      <c r="A19" s="56">
        <v>11</v>
      </c>
      <c r="B19" s="55"/>
      <c r="C19" s="53"/>
      <c r="D19" s="53"/>
      <c r="E19" s="27">
        <v>7</v>
      </c>
      <c r="F19" s="34"/>
      <c r="G19" s="34"/>
      <c r="H19" s="34"/>
      <c r="I19" s="34">
        <f t="shared" ref="I19:I58" si="8">SUM(F19:H19)</f>
        <v>0</v>
      </c>
      <c r="J19" s="43">
        <f t="shared" ref="J19:J58" si="9">IF(I19="","",I19/$G$3)</f>
        <v>0</v>
      </c>
      <c r="K19" s="43" t="e">
        <f t="shared" ref="K19:K58" si="10">IF(I19="","",I19/$G$5)</f>
        <v>#DIV/0!</v>
      </c>
      <c r="L19" s="44" t="str">
        <f t="shared" ref="L19:L58" si="11">IF(I19="","",IF($G$5=I19,$G$6,IF(J19&gt;=50%,"призер","участник")))</f>
        <v>участник</v>
      </c>
      <c r="M19" s="53"/>
    </row>
    <row r="20" spans="1:13" s="32" customFormat="1" ht="18.75" x14ac:dyDescent="0.2">
      <c r="A20" s="56">
        <v>12</v>
      </c>
      <c r="B20" s="55"/>
      <c r="C20" s="53"/>
      <c r="D20" s="53"/>
      <c r="E20" s="27">
        <v>7</v>
      </c>
      <c r="F20" s="34"/>
      <c r="G20" s="34"/>
      <c r="H20" s="34"/>
      <c r="I20" s="34">
        <f t="shared" si="8"/>
        <v>0</v>
      </c>
      <c r="J20" s="43">
        <f t="shared" si="9"/>
        <v>0</v>
      </c>
      <c r="K20" s="43" t="e">
        <f t="shared" si="10"/>
        <v>#DIV/0!</v>
      </c>
      <c r="L20" s="44" t="str">
        <f t="shared" si="11"/>
        <v>участник</v>
      </c>
      <c r="M20" s="53"/>
    </row>
    <row r="21" spans="1:13" s="32" customFormat="1" ht="18.75" x14ac:dyDescent="0.2">
      <c r="A21" s="56">
        <v>13</v>
      </c>
      <c r="B21" s="55"/>
      <c r="C21" s="53"/>
      <c r="D21" s="53"/>
      <c r="E21" s="27">
        <v>7</v>
      </c>
      <c r="F21" s="34"/>
      <c r="G21" s="34"/>
      <c r="H21" s="34"/>
      <c r="I21" s="34">
        <f t="shared" si="8"/>
        <v>0</v>
      </c>
      <c r="J21" s="43">
        <f t="shared" si="9"/>
        <v>0</v>
      </c>
      <c r="K21" s="43" t="e">
        <f t="shared" si="10"/>
        <v>#DIV/0!</v>
      </c>
      <c r="L21" s="44" t="str">
        <f t="shared" si="11"/>
        <v>участник</v>
      </c>
      <c r="M21" s="53"/>
    </row>
    <row r="22" spans="1:13" s="32" customFormat="1" ht="18.75" x14ac:dyDescent="0.2">
      <c r="A22" s="56">
        <v>14</v>
      </c>
      <c r="B22" s="55"/>
      <c r="C22" s="53"/>
      <c r="D22" s="53"/>
      <c r="E22" s="27">
        <v>7</v>
      </c>
      <c r="F22" s="34"/>
      <c r="G22" s="34"/>
      <c r="H22" s="34"/>
      <c r="I22" s="34">
        <f t="shared" si="8"/>
        <v>0</v>
      </c>
      <c r="J22" s="43">
        <f t="shared" si="9"/>
        <v>0</v>
      </c>
      <c r="K22" s="43" t="e">
        <f t="shared" si="10"/>
        <v>#DIV/0!</v>
      </c>
      <c r="L22" s="44" t="str">
        <f t="shared" si="11"/>
        <v>участник</v>
      </c>
      <c r="M22" s="53"/>
    </row>
    <row r="23" spans="1:13" s="32" customFormat="1" ht="18.75" x14ac:dyDescent="0.2">
      <c r="A23" s="56">
        <v>15</v>
      </c>
      <c r="B23" s="55"/>
      <c r="C23" s="53"/>
      <c r="D23" s="53"/>
      <c r="E23" s="27">
        <v>7</v>
      </c>
      <c r="F23" s="34"/>
      <c r="G23" s="34"/>
      <c r="H23" s="34"/>
      <c r="I23" s="34">
        <f t="shared" si="8"/>
        <v>0</v>
      </c>
      <c r="J23" s="43">
        <f t="shared" si="9"/>
        <v>0</v>
      </c>
      <c r="K23" s="43" t="e">
        <f t="shared" si="10"/>
        <v>#DIV/0!</v>
      </c>
      <c r="L23" s="44" t="str">
        <f t="shared" si="11"/>
        <v>участник</v>
      </c>
      <c r="M23" s="53"/>
    </row>
    <row r="24" spans="1:13" s="32" customFormat="1" ht="18.75" x14ac:dyDescent="0.2">
      <c r="A24" s="56">
        <v>16</v>
      </c>
      <c r="B24" s="55"/>
      <c r="C24" s="53"/>
      <c r="D24" s="53"/>
      <c r="E24" s="27">
        <v>7</v>
      </c>
      <c r="F24" s="34"/>
      <c r="G24" s="34"/>
      <c r="H24" s="34"/>
      <c r="I24" s="34">
        <f t="shared" si="8"/>
        <v>0</v>
      </c>
      <c r="J24" s="43">
        <f t="shared" si="9"/>
        <v>0</v>
      </c>
      <c r="K24" s="43" t="e">
        <f t="shared" si="10"/>
        <v>#DIV/0!</v>
      </c>
      <c r="L24" s="44" t="str">
        <f t="shared" si="11"/>
        <v>участник</v>
      </c>
      <c r="M24" s="53"/>
    </row>
    <row r="25" spans="1:13" s="32" customFormat="1" ht="18.75" x14ac:dyDescent="0.2">
      <c r="A25" s="56">
        <v>17</v>
      </c>
      <c r="B25" s="55"/>
      <c r="C25" s="53"/>
      <c r="D25" s="53"/>
      <c r="E25" s="27">
        <v>7</v>
      </c>
      <c r="F25" s="34"/>
      <c r="G25" s="34"/>
      <c r="H25" s="34"/>
      <c r="I25" s="34">
        <f t="shared" si="8"/>
        <v>0</v>
      </c>
      <c r="J25" s="43">
        <f t="shared" si="9"/>
        <v>0</v>
      </c>
      <c r="K25" s="43" t="e">
        <f t="shared" si="10"/>
        <v>#DIV/0!</v>
      </c>
      <c r="L25" s="44" t="str">
        <f t="shared" si="11"/>
        <v>участник</v>
      </c>
      <c r="M25" s="53"/>
    </row>
    <row r="26" spans="1:13" s="32" customFormat="1" ht="18.75" x14ac:dyDescent="0.2">
      <c r="A26" s="56">
        <v>18</v>
      </c>
      <c r="B26" s="55"/>
      <c r="C26" s="53"/>
      <c r="D26" s="53"/>
      <c r="E26" s="27">
        <v>7</v>
      </c>
      <c r="F26" s="34"/>
      <c r="G26" s="34"/>
      <c r="H26" s="34"/>
      <c r="I26" s="34">
        <f t="shared" si="8"/>
        <v>0</v>
      </c>
      <c r="J26" s="43">
        <f t="shared" si="9"/>
        <v>0</v>
      </c>
      <c r="K26" s="43" t="e">
        <f t="shared" si="10"/>
        <v>#DIV/0!</v>
      </c>
      <c r="L26" s="44" t="str">
        <f t="shared" si="11"/>
        <v>участник</v>
      </c>
      <c r="M26" s="53"/>
    </row>
    <row r="27" spans="1:13" s="32" customFormat="1" ht="18.75" x14ac:dyDescent="0.2">
      <c r="A27" s="56">
        <v>19</v>
      </c>
      <c r="B27" s="55"/>
      <c r="C27" s="53"/>
      <c r="D27" s="53"/>
      <c r="E27" s="27">
        <v>7</v>
      </c>
      <c r="F27" s="34"/>
      <c r="G27" s="34"/>
      <c r="H27" s="34"/>
      <c r="I27" s="34">
        <f t="shared" si="8"/>
        <v>0</v>
      </c>
      <c r="J27" s="43">
        <f t="shared" si="9"/>
        <v>0</v>
      </c>
      <c r="K27" s="43" t="e">
        <f t="shared" si="10"/>
        <v>#DIV/0!</v>
      </c>
      <c r="L27" s="44" t="str">
        <f t="shared" si="11"/>
        <v>участник</v>
      </c>
      <c r="M27" s="53"/>
    </row>
    <row r="28" spans="1:13" s="32" customFormat="1" ht="18.75" x14ac:dyDescent="0.2">
      <c r="A28" s="56">
        <v>20</v>
      </c>
      <c r="B28" s="55"/>
      <c r="C28" s="53"/>
      <c r="D28" s="53"/>
      <c r="E28" s="27">
        <v>7</v>
      </c>
      <c r="F28" s="34"/>
      <c r="G28" s="34"/>
      <c r="H28" s="34"/>
      <c r="I28" s="34">
        <f t="shared" si="8"/>
        <v>0</v>
      </c>
      <c r="J28" s="43">
        <f t="shared" si="9"/>
        <v>0</v>
      </c>
      <c r="K28" s="43" t="e">
        <f t="shared" si="10"/>
        <v>#DIV/0!</v>
      </c>
      <c r="L28" s="44" t="str">
        <f t="shared" si="11"/>
        <v>участник</v>
      </c>
      <c r="M28" s="53"/>
    </row>
    <row r="29" spans="1:13" s="32" customFormat="1" ht="18.75" x14ac:dyDescent="0.2">
      <c r="A29" s="56">
        <v>21</v>
      </c>
      <c r="B29" s="55"/>
      <c r="C29" s="53"/>
      <c r="D29" s="53"/>
      <c r="E29" s="27">
        <v>7</v>
      </c>
      <c r="F29" s="34"/>
      <c r="G29" s="34"/>
      <c r="H29" s="34"/>
      <c r="I29" s="34">
        <f t="shared" si="8"/>
        <v>0</v>
      </c>
      <c r="J29" s="43">
        <f t="shared" si="9"/>
        <v>0</v>
      </c>
      <c r="K29" s="43" t="e">
        <f t="shared" si="10"/>
        <v>#DIV/0!</v>
      </c>
      <c r="L29" s="44" t="str">
        <f t="shared" si="11"/>
        <v>участник</v>
      </c>
      <c r="M29" s="53"/>
    </row>
    <row r="30" spans="1:13" s="32" customFormat="1" ht="18.75" x14ac:dyDescent="0.2">
      <c r="A30" s="56">
        <v>22</v>
      </c>
      <c r="B30" s="55"/>
      <c r="C30" s="53"/>
      <c r="D30" s="53"/>
      <c r="E30" s="27">
        <v>7</v>
      </c>
      <c r="F30" s="34"/>
      <c r="G30" s="34"/>
      <c r="H30" s="34"/>
      <c r="I30" s="34">
        <f t="shared" si="8"/>
        <v>0</v>
      </c>
      <c r="J30" s="43">
        <f t="shared" si="9"/>
        <v>0</v>
      </c>
      <c r="K30" s="43" t="e">
        <f t="shared" si="10"/>
        <v>#DIV/0!</v>
      </c>
      <c r="L30" s="44" t="str">
        <f t="shared" si="11"/>
        <v>участник</v>
      </c>
      <c r="M30" s="53"/>
    </row>
    <row r="31" spans="1:13" s="32" customFormat="1" ht="18.75" x14ac:dyDescent="0.2">
      <c r="A31" s="56">
        <v>23</v>
      </c>
      <c r="B31" s="55"/>
      <c r="C31" s="53"/>
      <c r="D31" s="53"/>
      <c r="E31" s="27">
        <v>7</v>
      </c>
      <c r="F31" s="34"/>
      <c r="G31" s="34"/>
      <c r="H31" s="34"/>
      <c r="I31" s="34">
        <f t="shared" si="8"/>
        <v>0</v>
      </c>
      <c r="J31" s="43">
        <f t="shared" si="9"/>
        <v>0</v>
      </c>
      <c r="K31" s="43" t="e">
        <f t="shared" si="10"/>
        <v>#DIV/0!</v>
      </c>
      <c r="L31" s="44" t="str">
        <f t="shared" si="11"/>
        <v>участник</v>
      </c>
      <c r="M31" s="53"/>
    </row>
    <row r="32" spans="1:13" s="32" customFormat="1" ht="18.75" x14ac:dyDescent="0.2">
      <c r="A32" s="56">
        <v>24</v>
      </c>
      <c r="B32" s="55"/>
      <c r="C32" s="53"/>
      <c r="D32" s="53"/>
      <c r="E32" s="27">
        <v>7</v>
      </c>
      <c r="F32" s="34"/>
      <c r="G32" s="34"/>
      <c r="H32" s="34"/>
      <c r="I32" s="34">
        <f t="shared" si="8"/>
        <v>0</v>
      </c>
      <c r="J32" s="43">
        <f t="shared" si="9"/>
        <v>0</v>
      </c>
      <c r="K32" s="43" t="e">
        <f t="shared" si="10"/>
        <v>#DIV/0!</v>
      </c>
      <c r="L32" s="44" t="str">
        <f t="shared" si="11"/>
        <v>участник</v>
      </c>
      <c r="M32" s="53"/>
    </row>
    <row r="33" spans="1:13" s="32" customFormat="1" ht="18.75" x14ac:dyDescent="0.2">
      <c r="A33" s="56">
        <v>25</v>
      </c>
      <c r="B33" s="55"/>
      <c r="C33" s="53"/>
      <c r="D33" s="53"/>
      <c r="E33" s="27">
        <v>7</v>
      </c>
      <c r="F33" s="34"/>
      <c r="G33" s="34"/>
      <c r="H33" s="34"/>
      <c r="I33" s="34">
        <f t="shared" si="8"/>
        <v>0</v>
      </c>
      <c r="J33" s="43">
        <f t="shared" si="9"/>
        <v>0</v>
      </c>
      <c r="K33" s="43" t="e">
        <f t="shared" si="10"/>
        <v>#DIV/0!</v>
      </c>
      <c r="L33" s="44" t="str">
        <f t="shared" si="11"/>
        <v>участник</v>
      </c>
      <c r="M33" s="53"/>
    </row>
    <row r="34" spans="1:13" s="32" customFormat="1" ht="18.75" x14ac:dyDescent="0.2">
      <c r="A34" s="56">
        <v>26</v>
      </c>
      <c r="B34" s="55"/>
      <c r="C34" s="53"/>
      <c r="D34" s="53"/>
      <c r="E34" s="27">
        <v>7</v>
      </c>
      <c r="F34" s="34"/>
      <c r="G34" s="34"/>
      <c r="H34" s="34"/>
      <c r="I34" s="34">
        <f t="shared" si="8"/>
        <v>0</v>
      </c>
      <c r="J34" s="43">
        <f t="shared" si="9"/>
        <v>0</v>
      </c>
      <c r="K34" s="43" t="e">
        <f t="shared" si="10"/>
        <v>#DIV/0!</v>
      </c>
      <c r="L34" s="44" t="str">
        <f t="shared" si="11"/>
        <v>участник</v>
      </c>
      <c r="M34" s="53"/>
    </row>
    <row r="35" spans="1:13" s="32" customFormat="1" ht="18.75" x14ac:dyDescent="0.2">
      <c r="A35" s="56">
        <v>27</v>
      </c>
      <c r="B35" s="55"/>
      <c r="C35" s="53"/>
      <c r="D35" s="53"/>
      <c r="E35" s="27">
        <v>7</v>
      </c>
      <c r="F35" s="34"/>
      <c r="G35" s="34"/>
      <c r="H35" s="34"/>
      <c r="I35" s="34">
        <f t="shared" si="8"/>
        <v>0</v>
      </c>
      <c r="J35" s="43">
        <f t="shared" si="9"/>
        <v>0</v>
      </c>
      <c r="K35" s="43" t="e">
        <f t="shared" si="10"/>
        <v>#DIV/0!</v>
      </c>
      <c r="L35" s="44" t="str">
        <f t="shared" si="11"/>
        <v>участник</v>
      </c>
      <c r="M35" s="53"/>
    </row>
    <row r="36" spans="1:13" s="32" customFormat="1" ht="18.75" x14ac:dyDescent="0.2">
      <c r="A36" s="56">
        <v>28</v>
      </c>
      <c r="B36" s="55"/>
      <c r="C36" s="53"/>
      <c r="D36" s="53"/>
      <c r="E36" s="27">
        <v>7</v>
      </c>
      <c r="F36" s="34"/>
      <c r="G36" s="34"/>
      <c r="H36" s="34"/>
      <c r="I36" s="34">
        <f t="shared" si="8"/>
        <v>0</v>
      </c>
      <c r="J36" s="43">
        <f t="shared" si="9"/>
        <v>0</v>
      </c>
      <c r="K36" s="43" t="e">
        <f t="shared" si="10"/>
        <v>#DIV/0!</v>
      </c>
      <c r="L36" s="44" t="str">
        <f t="shared" si="11"/>
        <v>участник</v>
      </c>
      <c r="M36" s="53"/>
    </row>
    <row r="37" spans="1:13" s="32" customFormat="1" ht="18.75" x14ac:dyDescent="0.2">
      <c r="A37" s="56">
        <v>29</v>
      </c>
      <c r="B37" s="55"/>
      <c r="C37" s="53"/>
      <c r="D37" s="53"/>
      <c r="E37" s="27">
        <v>7</v>
      </c>
      <c r="F37" s="34"/>
      <c r="G37" s="34"/>
      <c r="H37" s="34"/>
      <c r="I37" s="34">
        <f t="shared" si="8"/>
        <v>0</v>
      </c>
      <c r="J37" s="43">
        <f t="shared" si="9"/>
        <v>0</v>
      </c>
      <c r="K37" s="43" t="e">
        <f t="shared" si="10"/>
        <v>#DIV/0!</v>
      </c>
      <c r="L37" s="44" t="str">
        <f t="shared" si="11"/>
        <v>участник</v>
      </c>
      <c r="M37" s="53"/>
    </row>
    <row r="38" spans="1:13" s="32" customFormat="1" ht="18.75" x14ac:dyDescent="0.2">
      <c r="A38" s="56">
        <v>30</v>
      </c>
      <c r="B38" s="55"/>
      <c r="C38" s="53"/>
      <c r="D38" s="53"/>
      <c r="E38" s="27">
        <v>7</v>
      </c>
      <c r="F38" s="34"/>
      <c r="G38" s="34"/>
      <c r="H38" s="34"/>
      <c r="I38" s="34">
        <f t="shared" si="8"/>
        <v>0</v>
      </c>
      <c r="J38" s="43">
        <f t="shared" si="9"/>
        <v>0</v>
      </c>
      <c r="K38" s="43" t="e">
        <f t="shared" si="10"/>
        <v>#DIV/0!</v>
      </c>
      <c r="L38" s="44" t="str">
        <f t="shared" si="11"/>
        <v>участник</v>
      </c>
      <c r="M38" s="53"/>
    </row>
    <row r="39" spans="1:13" s="32" customFormat="1" ht="18.75" x14ac:dyDescent="0.2">
      <c r="A39" s="56">
        <v>31</v>
      </c>
      <c r="B39" s="55"/>
      <c r="C39" s="53"/>
      <c r="D39" s="53"/>
      <c r="E39" s="27">
        <v>7</v>
      </c>
      <c r="F39" s="34"/>
      <c r="G39" s="34"/>
      <c r="H39" s="34"/>
      <c r="I39" s="34">
        <f t="shared" si="8"/>
        <v>0</v>
      </c>
      <c r="J39" s="43">
        <f t="shared" si="9"/>
        <v>0</v>
      </c>
      <c r="K39" s="43" t="e">
        <f t="shared" si="10"/>
        <v>#DIV/0!</v>
      </c>
      <c r="L39" s="44" t="str">
        <f t="shared" si="11"/>
        <v>участник</v>
      </c>
      <c r="M39" s="53"/>
    </row>
    <row r="40" spans="1:13" s="32" customFormat="1" ht="18.75" x14ac:dyDescent="0.2">
      <c r="A40" s="56">
        <v>32</v>
      </c>
      <c r="B40" s="55"/>
      <c r="C40" s="53"/>
      <c r="D40" s="53"/>
      <c r="E40" s="27">
        <v>7</v>
      </c>
      <c r="F40" s="34"/>
      <c r="G40" s="34"/>
      <c r="H40" s="34"/>
      <c r="I40" s="34">
        <f t="shared" si="8"/>
        <v>0</v>
      </c>
      <c r="J40" s="43">
        <f t="shared" si="9"/>
        <v>0</v>
      </c>
      <c r="K40" s="43" t="e">
        <f t="shared" si="10"/>
        <v>#DIV/0!</v>
      </c>
      <c r="L40" s="44" t="str">
        <f t="shared" si="11"/>
        <v>участник</v>
      </c>
      <c r="M40" s="53"/>
    </row>
    <row r="41" spans="1:13" s="32" customFormat="1" ht="18.75" x14ac:dyDescent="0.3">
      <c r="A41" s="56">
        <v>33</v>
      </c>
      <c r="B41" s="7"/>
      <c r="C41" s="25"/>
      <c r="D41" s="49"/>
      <c r="E41" s="27">
        <v>7</v>
      </c>
      <c r="F41" s="34"/>
      <c r="G41" s="34"/>
      <c r="H41" s="34"/>
      <c r="I41" s="34">
        <f t="shared" si="8"/>
        <v>0</v>
      </c>
      <c r="J41" s="43">
        <f t="shared" si="9"/>
        <v>0</v>
      </c>
      <c r="K41" s="43" t="e">
        <f t="shared" si="10"/>
        <v>#DIV/0!</v>
      </c>
      <c r="L41" s="44" t="str">
        <f t="shared" si="11"/>
        <v>участник</v>
      </c>
      <c r="M41" s="52"/>
    </row>
    <row r="42" spans="1:13" s="32" customFormat="1" ht="18.75" x14ac:dyDescent="0.3">
      <c r="A42" s="56">
        <v>34</v>
      </c>
      <c r="B42" s="51"/>
      <c r="C42" s="54"/>
      <c r="D42" s="53"/>
      <c r="E42" s="27">
        <v>7</v>
      </c>
      <c r="F42" s="34"/>
      <c r="G42" s="34"/>
      <c r="H42" s="34"/>
      <c r="I42" s="34">
        <f t="shared" si="8"/>
        <v>0</v>
      </c>
      <c r="J42" s="43">
        <f t="shared" si="9"/>
        <v>0</v>
      </c>
      <c r="K42" s="43" t="e">
        <f t="shared" si="10"/>
        <v>#DIV/0!</v>
      </c>
      <c r="L42" s="44" t="str">
        <f t="shared" si="11"/>
        <v>участник</v>
      </c>
      <c r="M42" s="52"/>
    </row>
    <row r="43" spans="1:13" s="32" customFormat="1" ht="18.75" x14ac:dyDescent="0.2">
      <c r="A43" s="56">
        <v>35</v>
      </c>
      <c r="B43" s="55"/>
      <c r="C43" s="53"/>
      <c r="D43" s="53"/>
      <c r="E43" s="27">
        <v>7</v>
      </c>
      <c r="F43" s="34"/>
      <c r="G43" s="34"/>
      <c r="H43" s="34"/>
      <c r="I43" s="34">
        <f t="shared" si="8"/>
        <v>0</v>
      </c>
      <c r="J43" s="43">
        <f t="shared" si="9"/>
        <v>0</v>
      </c>
      <c r="K43" s="43" t="e">
        <f t="shared" si="10"/>
        <v>#DIV/0!</v>
      </c>
      <c r="L43" s="44" t="str">
        <f t="shared" si="11"/>
        <v>участник</v>
      </c>
      <c r="M43" s="53"/>
    </row>
    <row r="44" spans="1:13" s="32" customFormat="1" ht="18.75" x14ac:dyDescent="0.2">
      <c r="A44" s="56">
        <v>36</v>
      </c>
      <c r="B44" s="55"/>
      <c r="C44" s="53"/>
      <c r="D44" s="53"/>
      <c r="E44" s="27">
        <v>7</v>
      </c>
      <c r="F44" s="34"/>
      <c r="G44" s="34"/>
      <c r="H44" s="34"/>
      <c r="I44" s="34">
        <f t="shared" si="8"/>
        <v>0</v>
      </c>
      <c r="J44" s="43">
        <f t="shared" si="9"/>
        <v>0</v>
      </c>
      <c r="K44" s="43" t="e">
        <f t="shared" si="10"/>
        <v>#DIV/0!</v>
      </c>
      <c r="L44" s="44" t="str">
        <f t="shared" si="11"/>
        <v>участник</v>
      </c>
      <c r="M44" s="53"/>
    </row>
    <row r="45" spans="1:13" s="32" customFormat="1" ht="18.75" x14ac:dyDescent="0.2">
      <c r="A45" s="56">
        <v>37</v>
      </c>
      <c r="B45" s="55"/>
      <c r="C45" s="53"/>
      <c r="D45" s="53"/>
      <c r="E45" s="27">
        <v>7</v>
      </c>
      <c r="F45" s="34"/>
      <c r="G45" s="34"/>
      <c r="H45" s="34"/>
      <c r="I45" s="34">
        <f t="shared" si="8"/>
        <v>0</v>
      </c>
      <c r="J45" s="43">
        <f t="shared" si="9"/>
        <v>0</v>
      </c>
      <c r="K45" s="43" t="e">
        <f t="shared" si="10"/>
        <v>#DIV/0!</v>
      </c>
      <c r="L45" s="44" t="str">
        <f t="shared" si="11"/>
        <v>участник</v>
      </c>
      <c r="M45" s="53"/>
    </row>
    <row r="46" spans="1:13" s="32" customFormat="1" ht="18.75" x14ac:dyDescent="0.2">
      <c r="A46" s="56">
        <v>38</v>
      </c>
      <c r="B46" s="55"/>
      <c r="C46" s="53"/>
      <c r="D46" s="53"/>
      <c r="E46" s="27">
        <v>7</v>
      </c>
      <c r="F46" s="34"/>
      <c r="G46" s="34"/>
      <c r="H46" s="34"/>
      <c r="I46" s="34">
        <f t="shared" si="8"/>
        <v>0</v>
      </c>
      <c r="J46" s="43">
        <f t="shared" si="9"/>
        <v>0</v>
      </c>
      <c r="K46" s="43" t="e">
        <f t="shared" si="10"/>
        <v>#DIV/0!</v>
      </c>
      <c r="L46" s="44" t="str">
        <f t="shared" si="11"/>
        <v>участник</v>
      </c>
      <c r="M46" s="53"/>
    </row>
    <row r="47" spans="1:13" s="32" customFormat="1" ht="18.75" x14ac:dyDescent="0.2">
      <c r="A47" s="56">
        <v>39</v>
      </c>
      <c r="B47" s="55"/>
      <c r="C47" s="53"/>
      <c r="D47" s="53"/>
      <c r="E47" s="27">
        <v>7</v>
      </c>
      <c r="F47" s="34"/>
      <c r="G47" s="34"/>
      <c r="H47" s="34"/>
      <c r="I47" s="34">
        <f t="shared" si="8"/>
        <v>0</v>
      </c>
      <c r="J47" s="43">
        <f t="shared" si="9"/>
        <v>0</v>
      </c>
      <c r="K47" s="43" t="e">
        <f t="shared" si="10"/>
        <v>#DIV/0!</v>
      </c>
      <c r="L47" s="44" t="str">
        <f t="shared" si="11"/>
        <v>участник</v>
      </c>
      <c r="M47" s="53"/>
    </row>
    <row r="48" spans="1:13" s="32" customFormat="1" ht="18.75" x14ac:dyDescent="0.2">
      <c r="A48" s="56">
        <v>40</v>
      </c>
      <c r="B48" s="55"/>
      <c r="C48" s="53"/>
      <c r="D48" s="53"/>
      <c r="E48" s="27">
        <v>7</v>
      </c>
      <c r="F48" s="34"/>
      <c r="G48" s="34"/>
      <c r="H48" s="34"/>
      <c r="I48" s="34">
        <f t="shared" si="8"/>
        <v>0</v>
      </c>
      <c r="J48" s="43">
        <f t="shared" si="9"/>
        <v>0</v>
      </c>
      <c r="K48" s="43" t="e">
        <f t="shared" si="10"/>
        <v>#DIV/0!</v>
      </c>
      <c r="L48" s="44" t="str">
        <f t="shared" si="11"/>
        <v>участник</v>
      </c>
      <c r="M48" s="53"/>
    </row>
    <row r="49" spans="1:13" s="32" customFormat="1" ht="18.75" x14ac:dyDescent="0.3">
      <c r="A49" s="56">
        <v>41</v>
      </c>
      <c r="B49" s="7"/>
      <c r="C49" s="25"/>
      <c r="D49" s="49"/>
      <c r="E49" s="27">
        <v>7</v>
      </c>
      <c r="F49" s="34"/>
      <c r="G49" s="34"/>
      <c r="H49" s="34"/>
      <c r="I49" s="34">
        <f t="shared" si="8"/>
        <v>0</v>
      </c>
      <c r="J49" s="43">
        <f t="shared" si="9"/>
        <v>0</v>
      </c>
      <c r="K49" s="43" t="e">
        <f t="shared" si="10"/>
        <v>#DIV/0!</v>
      </c>
      <c r="L49" s="44" t="str">
        <f t="shared" si="11"/>
        <v>участник</v>
      </c>
      <c r="M49" s="12"/>
    </row>
    <row r="50" spans="1:13" s="32" customFormat="1" ht="18.75" x14ac:dyDescent="0.3">
      <c r="A50" s="56">
        <v>42</v>
      </c>
      <c r="B50" s="49"/>
      <c r="C50" s="54"/>
      <c r="D50" s="53"/>
      <c r="E50" s="27">
        <v>7</v>
      </c>
      <c r="F50" s="34"/>
      <c r="G50" s="34"/>
      <c r="H50" s="34"/>
      <c r="I50" s="34">
        <f t="shared" si="8"/>
        <v>0</v>
      </c>
      <c r="J50" s="43">
        <f t="shared" si="9"/>
        <v>0</v>
      </c>
      <c r="K50" s="43" t="e">
        <f t="shared" si="10"/>
        <v>#DIV/0!</v>
      </c>
      <c r="L50" s="44" t="str">
        <f t="shared" si="11"/>
        <v>участник</v>
      </c>
      <c r="M50" s="52"/>
    </row>
    <row r="51" spans="1:13" s="32" customFormat="1" ht="18.75" x14ac:dyDescent="0.3">
      <c r="A51" s="56">
        <v>43</v>
      </c>
      <c r="B51" s="55"/>
      <c r="C51" s="54"/>
      <c r="D51" s="53"/>
      <c r="E51" s="27">
        <v>7</v>
      </c>
      <c r="F51" s="34"/>
      <c r="G51" s="34"/>
      <c r="H51" s="34"/>
      <c r="I51" s="34">
        <f t="shared" si="8"/>
        <v>0</v>
      </c>
      <c r="J51" s="43">
        <f t="shared" si="9"/>
        <v>0</v>
      </c>
      <c r="K51" s="43" t="e">
        <f t="shared" si="10"/>
        <v>#DIV/0!</v>
      </c>
      <c r="L51" s="44" t="str">
        <f t="shared" si="11"/>
        <v>участник</v>
      </c>
      <c r="M51" s="52"/>
    </row>
    <row r="52" spans="1:13" s="32" customFormat="1" ht="18.75" x14ac:dyDescent="0.2">
      <c r="A52" s="56">
        <v>44</v>
      </c>
      <c r="B52" s="55"/>
      <c r="C52" s="54"/>
      <c r="D52" s="53"/>
      <c r="E52" s="27">
        <v>7</v>
      </c>
      <c r="F52" s="60"/>
      <c r="G52" s="60"/>
      <c r="H52" s="34"/>
      <c r="I52" s="34">
        <f t="shared" si="8"/>
        <v>0</v>
      </c>
      <c r="J52" s="43">
        <f t="shared" si="9"/>
        <v>0</v>
      </c>
      <c r="K52" s="43" t="e">
        <f t="shared" si="10"/>
        <v>#DIV/0!</v>
      </c>
      <c r="L52" s="44" t="str">
        <f t="shared" si="11"/>
        <v>участник</v>
      </c>
      <c r="M52" s="47"/>
    </row>
    <row r="53" spans="1:13" s="32" customFormat="1" ht="18.75" x14ac:dyDescent="0.3">
      <c r="A53" s="56">
        <v>45</v>
      </c>
      <c r="B53" s="53"/>
      <c r="C53" s="54"/>
      <c r="D53" s="53"/>
      <c r="E53" s="27">
        <v>7</v>
      </c>
      <c r="F53" s="34"/>
      <c r="G53" s="34"/>
      <c r="H53" s="34"/>
      <c r="I53" s="34">
        <f t="shared" si="8"/>
        <v>0</v>
      </c>
      <c r="J53" s="43">
        <f t="shared" si="9"/>
        <v>0</v>
      </c>
      <c r="K53" s="43" t="e">
        <f t="shared" si="10"/>
        <v>#DIV/0!</v>
      </c>
      <c r="L53" s="44" t="str">
        <f t="shared" si="11"/>
        <v>участник</v>
      </c>
      <c r="M53" s="52"/>
    </row>
    <row r="54" spans="1:13" s="32" customFormat="1" ht="18.75" x14ac:dyDescent="0.2">
      <c r="A54" s="56">
        <v>46</v>
      </c>
      <c r="B54" s="55"/>
      <c r="C54" s="54"/>
      <c r="D54" s="53"/>
      <c r="E54" s="27">
        <v>7</v>
      </c>
      <c r="F54" s="34"/>
      <c r="G54" s="34"/>
      <c r="H54" s="34"/>
      <c r="I54" s="34">
        <f t="shared" si="8"/>
        <v>0</v>
      </c>
      <c r="J54" s="43">
        <f t="shared" si="9"/>
        <v>0</v>
      </c>
      <c r="K54" s="43" t="e">
        <f t="shared" si="10"/>
        <v>#DIV/0!</v>
      </c>
      <c r="L54" s="44" t="str">
        <f t="shared" si="11"/>
        <v>участник</v>
      </c>
      <c r="M54" s="53"/>
    </row>
    <row r="55" spans="1:13" s="32" customFormat="1" ht="18.75" x14ac:dyDescent="0.2">
      <c r="A55" s="56">
        <v>47</v>
      </c>
      <c r="B55" s="55"/>
      <c r="C55" s="53"/>
      <c r="D55" s="53"/>
      <c r="E55" s="27">
        <v>7</v>
      </c>
      <c r="F55" s="34"/>
      <c r="G55" s="34"/>
      <c r="H55" s="34"/>
      <c r="I55" s="34">
        <f t="shared" si="8"/>
        <v>0</v>
      </c>
      <c r="J55" s="43">
        <f t="shared" si="9"/>
        <v>0</v>
      </c>
      <c r="K55" s="43" t="e">
        <f t="shared" si="10"/>
        <v>#DIV/0!</v>
      </c>
      <c r="L55" s="44" t="str">
        <f t="shared" si="11"/>
        <v>участник</v>
      </c>
      <c r="M55" s="53"/>
    </row>
    <row r="56" spans="1:13" s="32" customFormat="1" ht="18.75" x14ac:dyDescent="0.2">
      <c r="A56" s="56">
        <v>48</v>
      </c>
      <c r="B56" s="53"/>
      <c r="C56" s="53"/>
      <c r="D56" s="53"/>
      <c r="E56" s="27">
        <v>7</v>
      </c>
      <c r="F56" s="34"/>
      <c r="G56" s="34"/>
      <c r="H56" s="34"/>
      <c r="I56" s="34">
        <f t="shared" si="8"/>
        <v>0</v>
      </c>
      <c r="J56" s="43">
        <f t="shared" si="9"/>
        <v>0</v>
      </c>
      <c r="K56" s="43" t="e">
        <f t="shared" si="10"/>
        <v>#DIV/0!</v>
      </c>
      <c r="L56" s="44" t="str">
        <f t="shared" si="11"/>
        <v>участник</v>
      </c>
      <c r="M56" s="53"/>
    </row>
    <row r="57" spans="1:13" s="32" customFormat="1" ht="18.75" x14ac:dyDescent="0.3">
      <c r="A57" s="56">
        <v>49</v>
      </c>
      <c r="B57" s="55"/>
      <c r="C57" s="45"/>
      <c r="D57" s="53"/>
      <c r="E57" s="27">
        <v>7</v>
      </c>
      <c r="F57" s="34"/>
      <c r="G57" s="34"/>
      <c r="H57" s="34"/>
      <c r="I57" s="34">
        <f t="shared" si="8"/>
        <v>0</v>
      </c>
      <c r="J57" s="43">
        <f t="shared" si="9"/>
        <v>0</v>
      </c>
      <c r="K57" s="43" t="e">
        <f t="shared" si="10"/>
        <v>#DIV/0!</v>
      </c>
      <c r="L57" s="44" t="str">
        <f t="shared" si="11"/>
        <v>участник</v>
      </c>
      <c r="M57" s="53"/>
    </row>
    <row r="58" spans="1:13" s="32" customFormat="1" ht="18.75" x14ac:dyDescent="0.3">
      <c r="A58" s="56">
        <v>50</v>
      </c>
      <c r="B58" s="26"/>
      <c r="C58" s="54"/>
      <c r="D58" s="53"/>
      <c r="E58" s="27">
        <v>7</v>
      </c>
      <c r="F58" s="34"/>
      <c r="G58" s="34"/>
      <c r="H58" s="34"/>
      <c r="I58" s="34">
        <f t="shared" si="8"/>
        <v>0</v>
      </c>
      <c r="J58" s="43">
        <f t="shared" si="9"/>
        <v>0</v>
      </c>
      <c r="K58" s="43" t="e">
        <f t="shared" si="10"/>
        <v>#DIV/0!</v>
      </c>
      <c r="L58" s="44" t="str">
        <f t="shared" si="11"/>
        <v>участник</v>
      </c>
      <c r="M58" s="52"/>
    </row>
    <row r="59" spans="1:13" ht="18.75" x14ac:dyDescent="0.3">
      <c r="A59" s="3"/>
      <c r="B59" s="1"/>
      <c r="C59" s="3"/>
      <c r="D59" s="13"/>
      <c r="E59" s="13"/>
      <c r="F59" s="59"/>
      <c r="G59" s="59"/>
      <c r="H59" s="59"/>
      <c r="I59" s="59"/>
      <c r="J59" s="59"/>
      <c r="K59" s="59"/>
      <c r="L59" s="59"/>
      <c r="M59" s="3"/>
    </row>
    <row r="60" spans="1:13" s="65" customFormat="1" ht="75" x14ac:dyDescent="0.2">
      <c r="A60" s="62" t="s">
        <v>3</v>
      </c>
      <c r="B60" s="63" t="s">
        <v>9</v>
      </c>
      <c r="C60" s="64" t="s">
        <v>10</v>
      </c>
      <c r="D60" s="64" t="s">
        <v>5</v>
      </c>
      <c r="E60" s="64" t="s">
        <v>6</v>
      </c>
      <c r="F60" s="64" t="s">
        <v>28</v>
      </c>
      <c r="G60" s="64" t="s">
        <v>15</v>
      </c>
      <c r="H60" s="64" t="s">
        <v>30</v>
      </c>
      <c r="I60" s="64" t="s">
        <v>16</v>
      </c>
      <c r="J60" s="64" t="s">
        <v>17</v>
      </c>
      <c r="K60" s="64" t="s">
        <v>18</v>
      </c>
      <c r="L60" s="64" t="s">
        <v>19</v>
      </c>
      <c r="M60" s="64" t="s">
        <v>11</v>
      </c>
    </row>
    <row r="61" spans="1:13" s="32" customFormat="1" ht="18.75" x14ac:dyDescent="0.3">
      <c r="A61" s="56">
        <v>1</v>
      </c>
      <c r="B61" s="49"/>
      <c r="C61" s="54"/>
      <c r="D61" s="53"/>
      <c r="E61" s="27">
        <v>8</v>
      </c>
      <c r="F61" s="34"/>
      <c r="G61" s="34"/>
      <c r="H61" s="34"/>
      <c r="I61" s="34">
        <f t="shared" ref="I61:I96" si="12">SUM(F61:H61)</f>
        <v>0</v>
      </c>
      <c r="J61" s="43">
        <f t="shared" ref="J61:J96" si="13">IF(I61="","",I61/$H$3)</f>
        <v>0</v>
      </c>
      <c r="K61" s="43" t="e">
        <f t="shared" ref="K61:K96" si="14">IF(I61="","",I61/$H$5)</f>
        <v>#DIV/0!</v>
      </c>
      <c r="L61" s="44" t="str">
        <f t="shared" ref="L61:L96" si="15">IF(I61="","",IF($H$5=I61,$H$6,IF(J61&gt;=50%,"призер","участник")))</f>
        <v>участник</v>
      </c>
      <c r="M61" s="15"/>
    </row>
    <row r="62" spans="1:13" s="32" customFormat="1" ht="18.75" x14ac:dyDescent="0.3">
      <c r="A62" s="56">
        <v>2</v>
      </c>
      <c r="B62" s="49"/>
      <c r="C62" s="54"/>
      <c r="D62" s="53"/>
      <c r="E62" s="27">
        <v>8</v>
      </c>
      <c r="F62" s="34"/>
      <c r="G62" s="34"/>
      <c r="H62" s="34"/>
      <c r="I62" s="34">
        <f t="shared" si="12"/>
        <v>0</v>
      </c>
      <c r="J62" s="43">
        <f t="shared" si="13"/>
        <v>0</v>
      </c>
      <c r="K62" s="43" t="e">
        <f t="shared" si="14"/>
        <v>#DIV/0!</v>
      </c>
      <c r="L62" s="44" t="str">
        <f t="shared" si="15"/>
        <v>участник</v>
      </c>
      <c r="M62" s="15"/>
    </row>
    <row r="63" spans="1:13" s="32" customFormat="1" ht="18.75" x14ac:dyDescent="0.3">
      <c r="A63" s="56">
        <v>3</v>
      </c>
      <c r="B63" s="49"/>
      <c r="C63" s="54"/>
      <c r="D63" s="53"/>
      <c r="E63" s="27">
        <v>8</v>
      </c>
      <c r="F63" s="34"/>
      <c r="G63" s="34"/>
      <c r="H63" s="34"/>
      <c r="I63" s="34">
        <f t="shared" si="12"/>
        <v>0</v>
      </c>
      <c r="J63" s="43">
        <f t="shared" si="13"/>
        <v>0</v>
      </c>
      <c r="K63" s="43" t="e">
        <f t="shared" si="14"/>
        <v>#DIV/0!</v>
      </c>
      <c r="L63" s="44" t="str">
        <f t="shared" si="15"/>
        <v>участник</v>
      </c>
      <c r="M63" s="15"/>
    </row>
    <row r="64" spans="1:13" s="32" customFormat="1" ht="18.75" x14ac:dyDescent="0.3">
      <c r="A64" s="56">
        <v>4</v>
      </c>
      <c r="B64" s="49"/>
      <c r="C64" s="54"/>
      <c r="D64" s="53"/>
      <c r="E64" s="27">
        <v>8</v>
      </c>
      <c r="F64" s="34"/>
      <c r="G64" s="34"/>
      <c r="H64" s="34"/>
      <c r="I64" s="34">
        <f t="shared" si="12"/>
        <v>0</v>
      </c>
      <c r="J64" s="43">
        <f t="shared" si="13"/>
        <v>0</v>
      </c>
      <c r="K64" s="43" t="e">
        <f t="shared" si="14"/>
        <v>#DIV/0!</v>
      </c>
      <c r="L64" s="44" t="str">
        <f t="shared" si="15"/>
        <v>участник</v>
      </c>
      <c r="M64" s="15"/>
    </row>
    <row r="65" spans="1:13" s="32" customFormat="1" ht="18.75" x14ac:dyDescent="0.3">
      <c r="A65" s="56">
        <v>5</v>
      </c>
      <c r="B65" s="49"/>
      <c r="C65" s="54"/>
      <c r="D65" s="53"/>
      <c r="E65" s="27">
        <v>8</v>
      </c>
      <c r="F65" s="34"/>
      <c r="G65" s="34"/>
      <c r="H65" s="34"/>
      <c r="I65" s="34">
        <f t="shared" si="12"/>
        <v>0</v>
      </c>
      <c r="J65" s="43">
        <f t="shared" si="13"/>
        <v>0</v>
      </c>
      <c r="K65" s="43" t="e">
        <f t="shared" si="14"/>
        <v>#DIV/0!</v>
      </c>
      <c r="L65" s="44" t="str">
        <f t="shared" si="15"/>
        <v>участник</v>
      </c>
      <c r="M65" s="15"/>
    </row>
    <row r="66" spans="1:13" s="32" customFormat="1" ht="18.75" x14ac:dyDescent="0.3">
      <c r="A66" s="56">
        <v>6</v>
      </c>
      <c r="B66" s="49"/>
      <c r="C66" s="54"/>
      <c r="D66" s="53"/>
      <c r="E66" s="27">
        <v>8</v>
      </c>
      <c r="F66" s="34"/>
      <c r="G66" s="34"/>
      <c r="H66" s="34"/>
      <c r="I66" s="34">
        <f t="shared" si="12"/>
        <v>0</v>
      </c>
      <c r="J66" s="43">
        <f t="shared" si="13"/>
        <v>0</v>
      </c>
      <c r="K66" s="43" t="e">
        <f t="shared" si="14"/>
        <v>#DIV/0!</v>
      </c>
      <c r="L66" s="44" t="str">
        <f t="shared" si="15"/>
        <v>участник</v>
      </c>
      <c r="M66" s="15"/>
    </row>
    <row r="67" spans="1:13" s="32" customFormat="1" ht="18.75" x14ac:dyDescent="0.3">
      <c r="A67" s="56">
        <v>7</v>
      </c>
      <c r="B67" s="49"/>
      <c r="C67" s="54"/>
      <c r="D67" s="53"/>
      <c r="E67" s="27">
        <v>8</v>
      </c>
      <c r="F67" s="34"/>
      <c r="G67" s="34"/>
      <c r="H67" s="34"/>
      <c r="I67" s="34">
        <f t="shared" si="12"/>
        <v>0</v>
      </c>
      <c r="J67" s="43">
        <f t="shared" si="13"/>
        <v>0</v>
      </c>
      <c r="K67" s="43" t="e">
        <f t="shared" si="14"/>
        <v>#DIV/0!</v>
      </c>
      <c r="L67" s="44" t="str">
        <f t="shared" si="15"/>
        <v>участник</v>
      </c>
      <c r="M67" s="15"/>
    </row>
    <row r="68" spans="1:13" s="32" customFormat="1" ht="18.75" x14ac:dyDescent="0.3">
      <c r="A68" s="56">
        <v>8</v>
      </c>
      <c r="B68" s="49"/>
      <c r="C68" s="54"/>
      <c r="D68" s="53"/>
      <c r="E68" s="27">
        <v>8</v>
      </c>
      <c r="F68" s="34"/>
      <c r="G68" s="34"/>
      <c r="H68" s="34"/>
      <c r="I68" s="34">
        <f t="shared" si="12"/>
        <v>0</v>
      </c>
      <c r="J68" s="43">
        <f t="shared" si="13"/>
        <v>0</v>
      </c>
      <c r="K68" s="43" t="e">
        <f t="shared" si="14"/>
        <v>#DIV/0!</v>
      </c>
      <c r="L68" s="44" t="str">
        <f t="shared" si="15"/>
        <v>участник</v>
      </c>
      <c r="M68" s="15"/>
    </row>
    <row r="69" spans="1:13" s="32" customFormat="1" ht="18.75" x14ac:dyDescent="0.3">
      <c r="A69" s="56">
        <v>9</v>
      </c>
      <c r="B69" s="49"/>
      <c r="C69" s="54"/>
      <c r="D69" s="53"/>
      <c r="E69" s="27">
        <v>8</v>
      </c>
      <c r="F69" s="34"/>
      <c r="G69" s="34"/>
      <c r="H69" s="34"/>
      <c r="I69" s="34">
        <f t="shared" si="12"/>
        <v>0</v>
      </c>
      <c r="J69" s="43">
        <f t="shared" si="13"/>
        <v>0</v>
      </c>
      <c r="K69" s="43" t="e">
        <f t="shared" si="14"/>
        <v>#DIV/0!</v>
      </c>
      <c r="L69" s="44" t="str">
        <f t="shared" si="15"/>
        <v>участник</v>
      </c>
      <c r="M69" s="15"/>
    </row>
    <row r="70" spans="1:13" s="32" customFormat="1" ht="18.75" x14ac:dyDescent="0.3">
      <c r="A70" s="56">
        <v>10</v>
      </c>
      <c r="B70" s="49"/>
      <c r="C70" s="54"/>
      <c r="D70" s="53"/>
      <c r="E70" s="27">
        <v>8</v>
      </c>
      <c r="F70" s="34"/>
      <c r="G70" s="34"/>
      <c r="H70" s="34"/>
      <c r="I70" s="34">
        <f t="shared" si="12"/>
        <v>0</v>
      </c>
      <c r="J70" s="43">
        <f t="shared" si="13"/>
        <v>0</v>
      </c>
      <c r="K70" s="43" t="e">
        <f t="shared" si="14"/>
        <v>#DIV/0!</v>
      </c>
      <c r="L70" s="44" t="str">
        <f t="shared" si="15"/>
        <v>участник</v>
      </c>
      <c r="M70" s="15"/>
    </row>
    <row r="71" spans="1:13" s="32" customFormat="1" ht="18.75" x14ac:dyDescent="0.3">
      <c r="A71" s="56">
        <v>11</v>
      </c>
      <c r="B71" s="49"/>
      <c r="C71" s="54"/>
      <c r="D71" s="53"/>
      <c r="E71" s="27">
        <v>8</v>
      </c>
      <c r="F71" s="34"/>
      <c r="G71" s="34"/>
      <c r="H71" s="34"/>
      <c r="I71" s="34">
        <f t="shared" si="12"/>
        <v>0</v>
      </c>
      <c r="J71" s="43">
        <f t="shared" si="13"/>
        <v>0</v>
      </c>
      <c r="K71" s="43" t="e">
        <f t="shared" si="14"/>
        <v>#DIV/0!</v>
      </c>
      <c r="L71" s="44" t="str">
        <f t="shared" si="15"/>
        <v>участник</v>
      </c>
      <c r="M71" s="15"/>
    </row>
    <row r="72" spans="1:13" s="32" customFormat="1" ht="18.75" x14ac:dyDescent="0.3">
      <c r="A72" s="56">
        <v>12</v>
      </c>
      <c r="B72" s="49"/>
      <c r="C72" s="54"/>
      <c r="D72" s="53"/>
      <c r="E72" s="27">
        <v>8</v>
      </c>
      <c r="F72" s="34"/>
      <c r="G72" s="34"/>
      <c r="H72" s="34"/>
      <c r="I72" s="34">
        <f t="shared" si="12"/>
        <v>0</v>
      </c>
      <c r="J72" s="43">
        <f t="shared" si="13"/>
        <v>0</v>
      </c>
      <c r="K72" s="43" t="e">
        <f t="shared" si="14"/>
        <v>#DIV/0!</v>
      </c>
      <c r="L72" s="44" t="str">
        <f t="shared" si="15"/>
        <v>участник</v>
      </c>
      <c r="M72" s="15"/>
    </row>
    <row r="73" spans="1:13" s="32" customFormat="1" ht="18.75" x14ac:dyDescent="0.3">
      <c r="A73" s="56">
        <v>13</v>
      </c>
      <c r="B73" s="49"/>
      <c r="C73" s="54"/>
      <c r="D73" s="53"/>
      <c r="E73" s="27">
        <v>8</v>
      </c>
      <c r="F73" s="34"/>
      <c r="G73" s="34"/>
      <c r="H73" s="34"/>
      <c r="I73" s="34">
        <f t="shared" si="12"/>
        <v>0</v>
      </c>
      <c r="J73" s="43">
        <f t="shared" si="13"/>
        <v>0</v>
      </c>
      <c r="K73" s="43" t="e">
        <f t="shared" si="14"/>
        <v>#DIV/0!</v>
      </c>
      <c r="L73" s="44" t="str">
        <f t="shared" si="15"/>
        <v>участник</v>
      </c>
      <c r="M73" s="15"/>
    </row>
    <row r="74" spans="1:13" s="32" customFormat="1" ht="18.75" x14ac:dyDescent="0.3">
      <c r="A74" s="56">
        <v>14</v>
      </c>
      <c r="B74" s="49"/>
      <c r="C74" s="54"/>
      <c r="D74" s="53"/>
      <c r="E74" s="27">
        <v>8</v>
      </c>
      <c r="F74" s="34"/>
      <c r="G74" s="34"/>
      <c r="H74" s="34"/>
      <c r="I74" s="34">
        <f t="shared" si="12"/>
        <v>0</v>
      </c>
      <c r="J74" s="43">
        <f t="shared" si="13"/>
        <v>0</v>
      </c>
      <c r="K74" s="43" t="e">
        <f t="shared" si="14"/>
        <v>#DIV/0!</v>
      </c>
      <c r="L74" s="44" t="str">
        <f t="shared" si="15"/>
        <v>участник</v>
      </c>
      <c r="M74" s="15"/>
    </row>
    <row r="75" spans="1:13" s="32" customFormat="1" ht="18.75" x14ac:dyDescent="0.3">
      <c r="A75" s="56">
        <v>15</v>
      </c>
      <c r="B75" s="49"/>
      <c r="C75" s="54"/>
      <c r="D75" s="53"/>
      <c r="E75" s="27">
        <v>8</v>
      </c>
      <c r="F75" s="34"/>
      <c r="G75" s="34"/>
      <c r="H75" s="34"/>
      <c r="I75" s="34">
        <f t="shared" si="12"/>
        <v>0</v>
      </c>
      <c r="J75" s="43">
        <f t="shared" si="13"/>
        <v>0</v>
      </c>
      <c r="K75" s="43" t="e">
        <f t="shared" si="14"/>
        <v>#DIV/0!</v>
      </c>
      <c r="L75" s="44" t="str">
        <f t="shared" si="15"/>
        <v>участник</v>
      </c>
      <c r="M75" s="15"/>
    </row>
    <row r="76" spans="1:13" s="32" customFormat="1" ht="18.75" x14ac:dyDescent="0.3">
      <c r="A76" s="56">
        <v>16</v>
      </c>
      <c r="B76" s="49"/>
      <c r="C76" s="54"/>
      <c r="D76" s="53"/>
      <c r="E76" s="27">
        <v>8</v>
      </c>
      <c r="F76" s="34"/>
      <c r="G76" s="34"/>
      <c r="H76" s="34"/>
      <c r="I76" s="34">
        <f t="shared" si="12"/>
        <v>0</v>
      </c>
      <c r="J76" s="43">
        <f t="shared" si="13"/>
        <v>0</v>
      </c>
      <c r="K76" s="43" t="e">
        <f t="shared" si="14"/>
        <v>#DIV/0!</v>
      </c>
      <c r="L76" s="44" t="str">
        <f t="shared" si="15"/>
        <v>участник</v>
      </c>
      <c r="M76" s="15"/>
    </row>
    <row r="77" spans="1:13" s="32" customFormat="1" ht="18.75" x14ac:dyDescent="0.3">
      <c r="A77" s="56">
        <v>17</v>
      </c>
      <c r="B77" s="49"/>
      <c r="C77" s="54"/>
      <c r="D77" s="53"/>
      <c r="E77" s="27">
        <v>8</v>
      </c>
      <c r="F77" s="34"/>
      <c r="G77" s="34"/>
      <c r="H77" s="34"/>
      <c r="I77" s="34">
        <f t="shared" si="12"/>
        <v>0</v>
      </c>
      <c r="J77" s="43">
        <f t="shared" si="13"/>
        <v>0</v>
      </c>
      <c r="K77" s="43" t="e">
        <f t="shared" si="14"/>
        <v>#DIV/0!</v>
      </c>
      <c r="L77" s="44" t="str">
        <f t="shared" si="15"/>
        <v>участник</v>
      </c>
      <c r="M77" s="15"/>
    </row>
    <row r="78" spans="1:13" s="32" customFormat="1" ht="18.75" x14ac:dyDescent="0.3">
      <c r="A78" s="56">
        <v>18</v>
      </c>
      <c r="B78" s="49"/>
      <c r="C78" s="54"/>
      <c r="D78" s="53"/>
      <c r="E78" s="27">
        <v>8</v>
      </c>
      <c r="F78" s="34"/>
      <c r="G78" s="34"/>
      <c r="H78" s="34"/>
      <c r="I78" s="34">
        <f t="shared" si="12"/>
        <v>0</v>
      </c>
      <c r="J78" s="43">
        <f t="shared" si="13"/>
        <v>0</v>
      </c>
      <c r="K78" s="43" t="e">
        <f t="shared" si="14"/>
        <v>#DIV/0!</v>
      </c>
      <c r="L78" s="44" t="str">
        <f t="shared" si="15"/>
        <v>участник</v>
      </c>
      <c r="M78" s="15"/>
    </row>
    <row r="79" spans="1:13" s="32" customFormat="1" ht="18.75" x14ac:dyDescent="0.3">
      <c r="A79" s="56">
        <v>19</v>
      </c>
      <c r="B79" s="49"/>
      <c r="C79" s="54"/>
      <c r="D79" s="53"/>
      <c r="E79" s="27">
        <v>8</v>
      </c>
      <c r="F79" s="34"/>
      <c r="G79" s="34"/>
      <c r="H79" s="34"/>
      <c r="I79" s="34">
        <f t="shared" si="12"/>
        <v>0</v>
      </c>
      <c r="J79" s="43">
        <f t="shared" si="13"/>
        <v>0</v>
      </c>
      <c r="K79" s="43" t="e">
        <f t="shared" si="14"/>
        <v>#DIV/0!</v>
      </c>
      <c r="L79" s="44" t="str">
        <f t="shared" si="15"/>
        <v>участник</v>
      </c>
      <c r="M79" s="15"/>
    </row>
    <row r="80" spans="1:13" s="32" customFormat="1" ht="18.75" x14ac:dyDescent="0.3">
      <c r="A80" s="56">
        <v>20</v>
      </c>
      <c r="B80" s="49"/>
      <c r="C80" s="54"/>
      <c r="D80" s="53"/>
      <c r="E80" s="27">
        <v>8</v>
      </c>
      <c r="F80" s="34"/>
      <c r="G80" s="34"/>
      <c r="H80" s="34"/>
      <c r="I80" s="34">
        <f t="shared" si="12"/>
        <v>0</v>
      </c>
      <c r="J80" s="43">
        <f t="shared" si="13"/>
        <v>0</v>
      </c>
      <c r="K80" s="43" t="e">
        <f t="shared" si="14"/>
        <v>#DIV/0!</v>
      </c>
      <c r="L80" s="44" t="str">
        <f t="shared" si="15"/>
        <v>участник</v>
      </c>
      <c r="M80" s="15"/>
    </row>
    <row r="81" spans="1:13" s="32" customFormat="1" ht="18.75" x14ac:dyDescent="0.3">
      <c r="A81" s="56">
        <v>21</v>
      </c>
      <c r="B81" s="49"/>
      <c r="C81" s="54"/>
      <c r="D81" s="53"/>
      <c r="E81" s="27">
        <v>8</v>
      </c>
      <c r="F81" s="34"/>
      <c r="G81" s="34"/>
      <c r="H81" s="34"/>
      <c r="I81" s="34">
        <f t="shared" si="12"/>
        <v>0</v>
      </c>
      <c r="J81" s="43">
        <f t="shared" si="13"/>
        <v>0</v>
      </c>
      <c r="K81" s="43" t="e">
        <f t="shared" si="14"/>
        <v>#DIV/0!</v>
      </c>
      <c r="L81" s="44" t="str">
        <f t="shared" si="15"/>
        <v>участник</v>
      </c>
      <c r="M81" s="15"/>
    </row>
    <row r="82" spans="1:13" s="32" customFormat="1" ht="18.75" x14ac:dyDescent="0.3">
      <c r="A82" s="56">
        <v>22</v>
      </c>
      <c r="B82" s="49"/>
      <c r="C82" s="54"/>
      <c r="D82" s="53"/>
      <c r="E82" s="27">
        <v>8</v>
      </c>
      <c r="F82" s="34"/>
      <c r="G82" s="34"/>
      <c r="H82" s="34"/>
      <c r="I82" s="34">
        <f t="shared" si="12"/>
        <v>0</v>
      </c>
      <c r="J82" s="43">
        <f t="shared" si="13"/>
        <v>0</v>
      </c>
      <c r="K82" s="43" t="e">
        <f t="shared" si="14"/>
        <v>#DIV/0!</v>
      </c>
      <c r="L82" s="44" t="str">
        <f t="shared" si="15"/>
        <v>участник</v>
      </c>
      <c r="M82" s="15"/>
    </row>
    <row r="83" spans="1:13" s="32" customFormat="1" ht="18.75" x14ac:dyDescent="0.3">
      <c r="A83" s="56">
        <v>23</v>
      </c>
      <c r="B83" s="49"/>
      <c r="C83" s="54"/>
      <c r="D83" s="53"/>
      <c r="E83" s="27">
        <v>8</v>
      </c>
      <c r="F83" s="34"/>
      <c r="G83" s="34"/>
      <c r="H83" s="34"/>
      <c r="I83" s="34">
        <f t="shared" si="12"/>
        <v>0</v>
      </c>
      <c r="J83" s="43">
        <f t="shared" si="13"/>
        <v>0</v>
      </c>
      <c r="K83" s="43" t="e">
        <f t="shared" si="14"/>
        <v>#DIV/0!</v>
      </c>
      <c r="L83" s="44" t="str">
        <f t="shared" si="15"/>
        <v>участник</v>
      </c>
      <c r="M83" s="15"/>
    </row>
    <row r="84" spans="1:13" s="32" customFormat="1" ht="18.75" x14ac:dyDescent="0.3">
      <c r="A84" s="56">
        <v>24</v>
      </c>
      <c r="B84" s="49"/>
      <c r="C84" s="54"/>
      <c r="D84" s="53"/>
      <c r="E84" s="27">
        <v>8</v>
      </c>
      <c r="F84" s="34"/>
      <c r="G84" s="34"/>
      <c r="H84" s="34"/>
      <c r="I84" s="34">
        <f t="shared" si="12"/>
        <v>0</v>
      </c>
      <c r="J84" s="43">
        <f t="shared" si="13"/>
        <v>0</v>
      </c>
      <c r="K84" s="43" t="e">
        <f t="shared" si="14"/>
        <v>#DIV/0!</v>
      </c>
      <c r="L84" s="44" t="str">
        <f t="shared" si="15"/>
        <v>участник</v>
      </c>
      <c r="M84" s="15"/>
    </row>
    <row r="85" spans="1:13" s="32" customFormat="1" ht="18.75" x14ac:dyDescent="0.3">
      <c r="A85" s="56">
        <v>25</v>
      </c>
      <c r="B85" s="49"/>
      <c r="C85" s="54"/>
      <c r="D85" s="53"/>
      <c r="E85" s="27">
        <v>8</v>
      </c>
      <c r="F85" s="34"/>
      <c r="G85" s="34"/>
      <c r="H85" s="34"/>
      <c r="I85" s="34">
        <f t="shared" si="12"/>
        <v>0</v>
      </c>
      <c r="J85" s="43">
        <f t="shared" si="13"/>
        <v>0</v>
      </c>
      <c r="K85" s="43" t="e">
        <f t="shared" si="14"/>
        <v>#DIV/0!</v>
      </c>
      <c r="L85" s="44" t="str">
        <f t="shared" si="15"/>
        <v>участник</v>
      </c>
      <c r="M85" s="15"/>
    </row>
    <row r="86" spans="1:13" s="32" customFormat="1" ht="18.75" x14ac:dyDescent="0.3">
      <c r="A86" s="56">
        <v>26</v>
      </c>
      <c r="B86" s="49"/>
      <c r="C86" s="54"/>
      <c r="D86" s="53"/>
      <c r="E86" s="27">
        <v>8</v>
      </c>
      <c r="F86" s="34"/>
      <c r="G86" s="34"/>
      <c r="H86" s="34"/>
      <c r="I86" s="34">
        <f t="shared" si="12"/>
        <v>0</v>
      </c>
      <c r="J86" s="43">
        <f t="shared" si="13"/>
        <v>0</v>
      </c>
      <c r="K86" s="43" t="e">
        <f t="shared" si="14"/>
        <v>#DIV/0!</v>
      </c>
      <c r="L86" s="44" t="str">
        <f t="shared" si="15"/>
        <v>участник</v>
      </c>
      <c r="M86" s="15"/>
    </row>
    <row r="87" spans="1:13" s="32" customFormat="1" ht="18.75" x14ac:dyDescent="0.3">
      <c r="A87" s="56">
        <v>27</v>
      </c>
      <c r="B87" s="49"/>
      <c r="C87" s="54"/>
      <c r="D87" s="53"/>
      <c r="E87" s="27">
        <v>8</v>
      </c>
      <c r="F87" s="34"/>
      <c r="G87" s="34"/>
      <c r="H87" s="34"/>
      <c r="I87" s="34">
        <f t="shared" si="12"/>
        <v>0</v>
      </c>
      <c r="J87" s="43">
        <f t="shared" si="13"/>
        <v>0</v>
      </c>
      <c r="K87" s="43" t="e">
        <f t="shared" si="14"/>
        <v>#DIV/0!</v>
      </c>
      <c r="L87" s="44" t="str">
        <f t="shared" si="15"/>
        <v>участник</v>
      </c>
      <c r="M87" s="15"/>
    </row>
    <row r="88" spans="1:13" s="32" customFormat="1" ht="18.75" x14ac:dyDescent="0.3">
      <c r="A88" s="56">
        <v>28</v>
      </c>
      <c r="B88" s="49"/>
      <c r="C88" s="54"/>
      <c r="D88" s="53"/>
      <c r="E88" s="27">
        <v>8</v>
      </c>
      <c r="F88" s="34"/>
      <c r="G88" s="34"/>
      <c r="H88" s="34"/>
      <c r="I88" s="34">
        <f t="shared" si="12"/>
        <v>0</v>
      </c>
      <c r="J88" s="43">
        <f t="shared" si="13"/>
        <v>0</v>
      </c>
      <c r="K88" s="43" t="e">
        <f t="shared" si="14"/>
        <v>#DIV/0!</v>
      </c>
      <c r="L88" s="44" t="str">
        <f t="shared" si="15"/>
        <v>участник</v>
      </c>
      <c r="M88" s="15"/>
    </row>
    <row r="89" spans="1:13" s="32" customFormat="1" ht="18.75" x14ac:dyDescent="0.3">
      <c r="A89" s="56">
        <v>29</v>
      </c>
      <c r="B89" s="49"/>
      <c r="C89" s="54"/>
      <c r="D89" s="53"/>
      <c r="E89" s="27">
        <v>8</v>
      </c>
      <c r="F89" s="34"/>
      <c r="G89" s="34"/>
      <c r="H89" s="34"/>
      <c r="I89" s="34">
        <f t="shared" si="12"/>
        <v>0</v>
      </c>
      <c r="J89" s="43">
        <f t="shared" si="13"/>
        <v>0</v>
      </c>
      <c r="K89" s="43" t="e">
        <f t="shared" si="14"/>
        <v>#DIV/0!</v>
      </c>
      <c r="L89" s="44" t="str">
        <f t="shared" si="15"/>
        <v>участник</v>
      </c>
      <c r="M89" s="15"/>
    </row>
    <row r="90" spans="1:13" s="32" customFormat="1" ht="18.75" x14ac:dyDescent="0.3">
      <c r="A90" s="56">
        <v>30</v>
      </c>
      <c r="B90" s="49"/>
      <c r="C90" s="54"/>
      <c r="D90" s="53"/>
      <c r="E90" s="27">
        <v>8</v>
      </c>
      <c r="F90" s="34"/>
      <c r="G90" s="34"/>
      <c r="H90" s="34"/>
      <c r="I90" s="34">
        <f t="shared" si="12"/>
        <v>0</v>
      </c>
      <c r="J90" s="43">
        <f t="shared" si="13"/>
        <v>0</v>
      </c>
      <c r="K90" s="43" t="e">
        <f t="shared" si="14"/>
        <v>#DIV/0!</v>
      </c>
      <c r="L90" s="44" t="str">
        <f t="shared" si="15"/>
        <v>участник</v>
      </c>
      <c r="M90" s="15"/>
    </row>
    <row r="91" spans="1:13" s="32" customFormat="1" ht="18.75" x14ac:dyDescent="0.3">
      <c r="A91" s="56">
        <v>31</v>
      </c>
      <c r="B91" s="49"/>
      <c r="C91" s="54"/>
      <c r="D91" s="53"/>
      <c r="E91" s="27">
        <v>8</v>
      </c>
      <c r="F91" s="34"/>
      <c r="G91" s="34"/>
      <c r="H91" s="34"/>
      <c r="I91" s="34">
        <f t="shared" si="12"/>
        <v>0</v>
      </c>
      <c r="J91" s="43">
        <f t="shared" si="13"/>
        <v>0</v>
      </c>
      <c r="K91" s="43" t="e">
        <f t="shared" si="14"/>
        <v>#DIV/0!</v>
      </c>
      <c r="L91" s="44" t="str">
        <f t="shared" si="15"/>
        <v>участник</v>
      </c>
      <c r="M91" s="15"/>
    </row>
    <row r="92" spans="1:13" s="32" customFormat="1" ht="18.75" x14ac:dyDescent="0.3">
      <c r="A92" s="56">
        <v>32</v>
      </c>
      <c r="B92" s="49"/>
      <c r="C92" s="54"/>
      <c r="D92" s="53"/>
      <c r="E92" s="27">
        <v>8</v>
      </c>
      <c r="F92" s="34"/>
      <c r="G92" s="34"/>
      <c r="H92" s="34"/>
      <c r="I92" s="34">
        <f t="shared" si="12"/>
        <v>0</v>
      </c>
      <c r="J92" s="43">
        <f t="shared" si="13"/>
        <v>0</v>
      </c>
      <c r="K92" s="43" t="e">
        <f t="shared" si="14"/>
        <v>#DIV/0!</v>
      </c>
      <c r="L92" s="44" t="str">
        <f t="shared" si="15"/>
        <v>участник</v>
      </c>
      <c r="M92" s="15"/>
    </row>
    <row r="93" spans="1:13" s="32" customFormat="1" ht="18.75" x14ac:dyDescent="0.3">
      <c r="A93" s="56">
        <v>33</v>
      </c>
      <c r="B93" s="49"/>
      <c r="C93" s="54"/>
      <c r="D93" s="53"/>
      <c r="E93" s="27">
        <v>8</v>
      </c>
      <c r="F93" s="34"/>
      <c r="G93" s="34"/>
      <c r="H93" s="34"/>
      <c r="I93" s="34">
        <f t="shared" si="12"/>
        <v>0</v>
      </c>
      <c r="J93" s="43">
        <f t="shared" si="13"/>
        <v>0</v>
      </c>
      <c r="K93" s="43" t="e">
        <f t="shared" si="14"/>
        <v>#DIV/0!</v>
      </c>
      <c r="L93" s="44" t="str">
        <f t="shared" si="15"/>
        <v>участник</v>
      </c>
      <c r="M93" s="15"/>
    </row>
    <row r="94" spans="1:13" s="32" customFormat="1" ht="18.75" x14ac:dyDescent="0.3">
      <c r="A94" s="56">
        <v>34</v>
      </c>
      <c r="B94" s="49"/>
      <c r="C94" s="54"/>
      <c r="D94" s="53"/>
      <c r="E94" s="27">
        <v>8</v>
      </c>
      <c r="F94" s="34"/>
      <c r="G94" s="34"/>
      <c r="H94" s="34"/>
      <c r="I94" s="34">
        <f t="shared" si="12"/>
        <v>0</v>
      </c>
      <c r="J94" s="43">
        <f t="shared" si="13"/>
        <v>0</v>
      </c>
      <c r="K94" s="43" t="e">
        <f t="shared" si="14"/>
        <v>#DIV/0!</v>
      </c>
      <c r="L94" s="44" t="str">
        <f t="shared" si="15"/>
        <v>участник</v>
      </c>
      <c r="M94" s="15"/>
    </row>
    <row r="95" spans="1:13" s="32" customFormat="1" ht="18.75" x14ac:dyDescent="0.3">
      <c r="A95" s="56">
        <v>35</v>
      </c>
      <c r="B95" s="49"/>
      <c r="C95" s="54"/>
      <c r="D95" s="53"/>
      <c r="E95" s="27">
        <v>8</v>
      </c>
      <c r="F95" s="34"/>
      <c r="G95" s="34"/>
      <c r="H95" s="34"/>
      <c r="I95" s="34">
        <f t="shared" si="12"/>
        <v>0</v>
      </c>
      <c r="J95" s="43">
        <f t="shared" si="13"/>
        <v>0</v>
      </c>
      <c r="K95" s="43" t="e">
        <f t="shared" si="14"/>
        <v>#DIV/0!</v>
      </c>
      <c r="L95" s="44" t="str">
        <f t="shared" si="15"/>
        <v>участник</v>
      </c>
      <c r="M95" s="15"/>
    </row>
    <row r="96" spans="1:13" s="32" customFormat="1" ht="18.75" x14ac:dyDescent="0.3">
      <c r="A96" s="56">
        <v>36</v>
      </c>
      <c r="B96" s="49"/>
      <c r="C96" s="54"/>
      <c r="D96" s="53"/>
      <c r="E96" s="27">
        <v>8</v>
      </c>
      <c r="F96" s="34"/>
      <c r="G96" s="34"/>
      <c r="H96" s="34"/>
      <c r="I96" s="34">
        <f t="shared" si="12"/>
        <v>0</v>
      </c>
      <c r="J96" s="43">
        <f t="shared" si="13"/>
        <v>0</v>
      </c>
      <c r="K96" s="43" t="e">
        <f t="shared" si="14"/>
        <v>#DIV/0!</v>
      </c>
      <c r="L96" s="44" t="str">
        <f t="shared" si="15"/>
        <v>участник</v>
      </c>
      <c r="M96" s="15"/>
    </row>
    <row r="97" spans="1:13" s="32" customFormat="1" ht="18.75" x14ac:dyDescent="0.3">
      <c r="A97" s="56">
        <v>37</v>
      </c>
      <c r="B97" s="7"/>
      <c r="C97" s="54"/>
      <c r="D97" s="49"/>
      <c r="E97" s="27">
        <v>8</v>
      </c>
      <c r="F97" s="34"/>
      <c r="G97" s="34"/>
      <c r="H97" s="34"/>
      <c r="I97" s="34">
        <f t="shared" ref="I97:I110" si="16">SUM(F97:H97)</f>
        <v>0</v>
      </c>
      <c r="J97" s="43">
        <f t="shared" ref="J97:J110" si="17">IF(I97="","",I97/$H$3)</f>
        <v>0</v>
      </c>
      <c r="K97" s="43" t="e">
        <f t="shared" ref="K97:K110" si="18">IF(I97="","",I97/$H$5)</f>
        <v>#DIV/0!</v>
      </c>
      <c r="L97" s="44" t="str">
        <f t="shared" ref="L97:L110" si="19">IF(I97="","",IF($H$5=I97,$H$6,IF(J97&gt;=50%,"призер","участник")))</f>
        <v>участник</v>
      </c>
      <c r="M97" s="12"/>
    </row>
    <row r="98" spans="1:13" s="32" customFormat="1" ht="18.75" x14ac:dyDescent="0.2">
      <c r="A98" s="56">
        <v>38</v>
      </c>
      <c r="B98" s="18"/>
      <c r="C98" s="54"/>
      <c r="D98" s="53"/>
      <c r="E98" s="27">
        <v>8</v>
      </c>
      <c r="F98" s="34"/>
      <c r="G98" s="34"/>
      <c r="H98" s="34"/>
      <c r="I98" s="34">
        <f t="shared" si="16"/>
        <v>0</v>
      </c>
      <c r="J98" s="43">
        <f t="shared" si="17"/>
        <v>0</v>
      </c>
      <c r="K98" s="43" t="e">
        <f t="shared" si="18"/>
        <v>#DIV/0!</v>
      </c>
      <c r="L98" s="44" t="str">
        <f t="shared" si="19"/>
        <v>участник</v>
      </c>
      <c r="M98" s="15"/>
    </row>
    <row r="99" spans="1:13" s="32" customFormat="1" ht="18.75" x14ac:dyDescent="0.3">
      <c r="A99" s="56">
        <v>39</v>
      </c>
      <c r="B99" s="7"/>
      <c r="C99" s="16"/>
      <c r="D99" s="49"/>
      <c r="E99" s="27">
        <v>8</v>
      </c>
      <c r="F99" s="34"/>
      <c r="G99" s="34"/>
      <c r="H99" s="34"/>
      <c r="I99" s="34">
        <f t="shared" si="16"/>
        <v>0</v>
      </c>
      <c r="J99" s="43">
        <f t="shared" si="17"/>
        <v>0</v>
      </c>
      <c r="K99" s="43" t="e">
        <f t="shared" si="18"/>
        <v>#DIV/0!</v>
      </c>
      <c r="L99" s="44" t="str">
        <f t="shared" si="19"/>
        <v>участник</v>
      </c>
      <c r="M99" s="52"/>
    </row>
    <row r="100" spans="1:13" s="32" customFormat="1" ht="18.75" x14ac:dyDescent="0.3">
      <c r="A100" s="56">
        <v>40</v>
      </c>
      <c r="B100" s="7"/>
      <c r="C100" s="53"/>
      <c r="D100" s="49"/>
      <c r="E100" s="27">
        <v>8</v>
      </c>
      <c r="F100" s="34"/>
      <c r="G100" s="34"/>
      <c r="H100" s="34"/>
      <c r="I100" s="34">
        <f t="shared" si="16"/>
        <v>0</v>
      </c>
      <c r="J100" s="43">
        <f t="shared" si="17"/>
        <v>0</v>
      </c>
      <c r="K100" s="43" t="e">
        <f t="shared" si="18"/>
        <v>#DIV/0!</v>
      </c>
      <c r="L100" s="44" t="str">
        <f t="shared" si="19"/>
        <v>участник</v>
      </c>
      <c r="M100" s="53"/>
    </row>
    <row r="101" spans="1:13" s="32" customFormat="1" ht="18.75" x14ac:dyDescent="0.3">
      <c r="A101" s="56">
        <v>41</v>
      </c>
      <c r="B101" s="49"/>
      <c r="C101" s="54"/>
      <c r="D101" s="53"/>
      <c r="E101" s="27">
        <v>8</v>
      </c>
      <c r="F101" s="34"/>
      <c r="G101" s="34"/>
      <c r="H101" s="34"/>
      <c r="I101" s="34">
        <f t="shared" si="16"/>
        <v>0</v>
      </c>
      <c r="J101" s="43">
        <f t="shared" si="17"/>
        <v>0</v>
      </c>
      <c r="K101" s="43" t="e">
        <f t="shared" si="18"/>
        <v>#DIV/0!</v>
      </c>
      <c r="L101" s="44" t="str">
        <f t="shared" si="19"/>
        <v>участник</v>
      </c>
      <c r="M101" s="52"/>
    </row>
    <row r="102" spans="1:13" s="32" customFormat="1" ht="18.75" x14ac:dyDescent="0.2">
      <c r="A102" s="56">
        <v>42</v>
      </c>
      <c r="B102" s="55"/>
      <c r="C102" s="53"/>
      <c r="D102" s="53"/>
      <c r="E102" s="27">
        <v>8</v>
      </c>
      <c r="F102" s="34"/>
      <c r="G102" s="34"/>
      <c r="H102" s="34"/>
      <c r="I102" s="34">
        <f t="shared" si="16"/>
        <v>0</v>
      </c>
      <c r="J102" s="43">
        <f t="shared" si="17"/>
        <v>0</v>
      </c>
      <c r="K102" s="43" t="e">
        <f t="shared" si="18"/>
        <v>#DIV/0!</v>
      </c>
      <c r="L102" s="44" t="str">
        <f t="shared" si="19"/>
        <v>участник</v>
      </c>
      <c r="M102" s="53"/>
    </row>
    <row r="103" spans="1:13" s="32" customFormat="1" ht="18.75" x14ac:dyDescent="0.3">
      <c r="A103" s="56">
        <v>43</v>
      </c>
      <c r="B103" s="55"/>
      <c r="C103" s="16"/>
      <c r="D103" s="53"/>
      <c r="E103" s="27">
        <v>8</v>
      </c>
      <c r="F103" s="34"/>
      <c r="G103" s="34"/>
      <c r="H103" s="34"/>
      <c r="I103" s="34">
        <f t="shared" si="16"/>
        <v>0</v>
      </c>
      <c r="J103" s="43">
        <f t="shared" si="17"/>
        <v>0</v>
      </c>
      <c r="K103" s="43" t="e">
        <f t="shared" si="18"/>
        <v>#DIV/0!</v>
      </c>
      <c r="L103" s="44" t="str">
        <f t="shared" si="19"/>
        <v>участник</v>
      </c>
      <c r="M103" s="17"/>
    </row>
    <row r="104" spans="1:13" s="32" customFormat="1" ht="18.75" x14ac:dyDescent="0.3">
      <c r="A104" s="56">
        <v>44</v>
      </c>
      <c r="B104" s="55"/>
      <c r="C104" s="54"/>
      <c r="D104" s="53"/>
      <c r="E104" s="27">
        <v>8</v>
      </c>
      <c r="F104" s="34"/>
      <c r="G104" s="34"/>
      <c r="H104" s="34"/>
      <c r="I104" s="34">
        <f t="shared" si="16"/>
        <v>0</v>
      </c>
      <c r="J104" s="43">
        <f t="shared" si="17"/>
        <v>0</v>
      </c>
      <c r="K104" s="43" t="e">
        <f t="shared" si="18"/>
        <v>#DIV/0!</v>
      </c>
      <c r="L104" s="44" t="str">
        <f t="shared" si="19"/>
        <v>участник</v>
      </c>
      <c r="M104" s="52"/>
    </row>
    <row r="105" spans="1:13" s="32" customFormat="1" ht="18.75" x14ac:dyDescent="0.2">
      <c r="A105" s="56">
        <v>45</v>
      </c>
      <c r="B105" s="55"/>
      <c r="C105" s="51"/>
      <c r="D105" s="53"/>
      <c r="E105" s="27">
        <v>8</v>
      </c>
      <c r="F105" s="34"/>
      <c r="G105" s="34"/>
      <c r="H105" s="34"/>
      <c r="I105" s="34">
        <f t="shared" si="16"/>
        <v>0</v>
      </c>
      <c r="J105" s="43">
        <f t="shared" si="17"/>
        <v>0</v>
      </c>
      <c r="K105" s="43" t="e">
        <f t="shared" si="18"/>
        <v>#DIV/0!</v>
      </c>
      <c r="L105" s="44" t="str">
        <f t="shared" si="19"/>
        <v>участник</v>
      </c>
      <c r="M105" s="53"/>
    </row>
    <row r="106" spans="1:13" s="32" customFormat="1" ht="18.75" x14ac:dyDescent="0.2">
      <c r="A106" s="56">
        <v>46</v>
      </c>
      <c r="B106" s="55"/>
      <c r="C106" s="53"/>
      <c r="D106" s="53"/>
      <c r="E106" s="27">
        <v>8</v>
      </c>
      <c r="F106" s="34"/>
      <c r="G106" s="34"/>
      <c r="H106" s="34"/>
      <c r="I106" s="34">
        <f t="shared" si="16"/>
        <v>0</v>
      </c>
      <c r="J106" s="43">
        <f t="shared" si="17"/>
        <v>0</v>
      </c>
      <c r="K106" s="43" t="e">
        <f t="shared" si="18"/>
        <v>#DIV/0!</v>
      </c>
      <c r="L106" s="44" t="str">
        <f t="shared" si="19"/>
        <v>участник</v>
      </c>
      <c r="M106" s="53"/>
    </row>
    <row r="107" spans="1:13" s="32" customFormat="1" ht="18.75" x14ac:dyDescent="0.3">
      <c r="A107" s="56">
        <v>47</v>
      </c>
      <c r="B107" s="55"/>
      <c r="C107" s="54"/>
      <c r="D107" s="53"/>
      <c r="E107" s="27">
        <v>8</v>
      </c>
      <c r="F107" s="34"/>
      <c r="G107" s="34"/>
      <c r="H107" s="34"/>
      <c r="I107" s="34">
        <f t="shared" si="16"/>
        <v>0</v>
      </c>
      <c r="J107" s="43">
        <f t="shared" si="17"/>
        <v>0</v>
      </c>
      <c r="K107" s="43" t="e">
        <f t="shared" si="18"/>
        <v>#DIV/0!</v>
      </c>
      <c r="L107" s="44" t="str">
        <f t="shared" si="19"/>
        <v>участник</v>
      </c>
      <c r="M107" s="12"/>
    </row>
    <row r="108" spans="1:13" s="32" customFormat="1" ht="18.75" x14ac:dyDescent="0.3">
      <c r="A108" s="56">
        <v>48</v>
      </c>
      <c r="B108" s="51"/>
      <c r="C108" s="28"/>
      <c r="D108" s="53"/>
      <c r="E108" s="27">
        <v>8</v>
      </c>
      <c r="F108" s="34"/>
      <c r="G108" s="34"/>
      <c r="H108" s="34"/>
      <c r="I108" s="34">
        <f t="shared" si="16"/>
        <v>0</v>
      </c>
      <c r="J108" s="43">
        <f t="shared" si="17"/>
        <v>0</v>
      </c>
      <c r="K108" s="43" t="e">
        <f t="shared" si="18"/>
        <v>#DIV/0!</v>
      </c>
      <c r="L108" s="44" t="str">
        <f t="shared" si="19"/>
        <v>участник</v>
      </c>
      <c r="M108" s="52"/>
    </row>
    <row r="109" spans="1:13" s="32" customFormat="1" ht="18.75" x14ac:dyDescent="0.3">
      <c r="A109" s="56">
        <v>49</v>
      </c>
      <c r="B109" s="7"/>
      <c r="C109" s="54"/>
      <c r="D109" s="49"/>
      <c r="E109" s="27">
        <v>8</v>
      </c>
      <c r="F109" s="34"/>
      <c r="G109" s="34"/>
      <c r="H109" s="34"/>
      <c r="I109" s="34">
        <f t="shared" si="16"/>
        <v>0</v>
      </c>
      <c r="J109" s="43">
        <f t="shared" si="17"/>
        <v>0</v>
      </c>
      <c r="K109" s="43" t="e">
        <f t="shared" si="18"/>
        <v>#DIV/0!</v>
      </c>
      <c r="L109" s="44" t="str">
        <f t="shared" si="19"/>
        <v>участник</v>
      </c>
      <c r="M109" s="53"/>
    </row>
    <row r="110" spans="1:13" s="32" customFormat="1" ht="18.75" x14ac:dyDescent="0.3">
      <c r="A110" s="56">
        <v>50</v>
      </c>
      <c r="B110" s="49"/>
      <c r="C110" s="53"/>
      <c r="D110" s="53"/>
      <c r="E110" s="27">
        <v>8</v>
      </c>
      <c r="F110" s="34"/>
      <c r="G110" s="34"/>
      <c r="H110" s="34"/>
      <c r="I110" s="34">
        <f t="shared" si="16"/>
        <v>0</v>
      </c>
      <c r="J110" s="43">
        <f t="shared" si="17"/>
        <v>0</v>
      </c>
      <c r="K110" s="43" t="e">
        <f t="shared" si="18"/>
        <v>#DIV/0!</v>
      </c>
      <c r="L110" s="44" t="str">
        <f t="shared" si="19"/>
        <v>участник</v>
      </c>
      <c r="M110" s="53"/>
    </row>
    <row r="111" spans="1:13" ht="18.75" x14ac:dyDescent="0.3">
      <c r="A111" s="3"/>
      <c r="B111" s="1"/>
      <c r="C111" s="3"/>
      <c r="D111" s="3"/>
      <c r="E111" s="3"/>
      <c r="F111" s="57"/>
      <c r="G111" s="57"/>
      <c r="H111" s="57"/>
      <c r="I111" s="57"/>
      <c r="J111" s="57"/>
      <c r="K111" s="57"/>
      <c r="L111" s="57"/>
      <c r="M111" s="3"/>
    </row>
    <row r="112" spans="1:13" ht="75" x14ac:dyDescent="0.2">
      <c r="A112" s="21" t="s">
        <v>3</v>
      </c>
      <c r="B112" s="31" t="s">
        <v>9</v>
      </c>
      <c r="C112" s="58" t="s">
        <v>10</v>
      </c>
      <c r="D112" s="58" t="s">
        <v>5</v>
      </c>
      <c r="E112" s="58" t="s">
        <v>6</v>
      </c>
      <c r="F112" s="58" t="s">
        <v>28</v>
      </c>
      <c r="G112" s="58" t="s">
        <v>15</v>
      </c>
      <c r="H112" s="58" t="s">
        <v>30</v>
      </c>
      <c r="I112" s="58" t="s">
        <v>16</v>
      </c>
      <c r="J112" s="58" t="s">
        <v>17</v>
      </c>
      <c r="K112" s="58" t="s">
        <v>18</v>
      </c>
      <c r="L112" s="58" t="s">
        <v>19</v>
      </c>
      <c r="M112" s="58" t="s">
        <v>11</v>
      </c>
    </row>
    <row r="113" spans="1:13" s="32" customFormat="1" ht="18.75" x14ac:dyDescent="0.3">
      <c r="A113" s="56">
        <v>1</v>
      </c>
      <c r="B113" s="55"/>
      <c r="C113" s="54"/>
      <c r="D113" s="53"/>
      <c r="E113" s="27">
        <v>9</v>
      </c>
      <c r="F113" s="34"/>
      <c r="G113" s="34"/>
      <c r="H113" s="34"/>
      <c r="I113" s="34">
        <f t="shared" ref="I113:I162" si="20">SUM(F113:H113)</f>
        <v>0</v>
      </c>
      <c r="J113" s="43">
        <f>IF(I113="","",I113/$I$3)</f>
        <v>0</v>
      </c>
      <c r="K113" s="43" t="e">
        <f>IF(I113="","",I113/$I$5)</f>
        <v>#DIV/0!</v>
      </c>
      <c r="L113" s="44" t="str">
        <f>IF(I113="","",IF($I$5=I113,$I$6,IF(J113&gt;=50%,"призер","участник")))</f>
        <v>участник</v>
      </c>
      <c r="M113" s="12"/>
    </row>
    <row r="114" spans="1:13" s="32" customFormat="1" ht="18.75" x14ac:dyDescent="0.3">
      <c r="A114" s="56">
        <v>2</v>
      </c>
      <c r="B114" s="55"/>
      <c r="C114" s="54"/>
      <c r="D114" s="53"/>
      <c r="E114" s="27">
        <v>9</v>
      </c>
      <c r="F114" s="34"/>
      <c r="G114" s="34"/>
      <c r="H114" s="34"/>
      <c r="I114" s="34">
        <f t="shared" ref="I114:I155" si="21">SUM(F114:H114)</f>
        <v>0</v>
      </c>
      <c r="J114" s="43">
        <f t="shared" ref="J114:J155" si="22">IF(I114="","",I114/$I$3)</f>
        <v>0</v>
      </c>
      <c r="K114" s="43" t="e">
        <f t="shared" ref="K114:K155" si="23">IF(I114="","",I114/$I$5)</f>
        <v>#DIV/0!</v>
      </c>
      <c r="L114" s="44" t="str">
        <f t="shared" ref="L114:L155" si="24">IF(I114="","",IF($I$5=I114,$I$6,IF(J114&gt;=50%,"призер","участник")))</f>
        <v>участник</v>
      </c>
      <c r="M114" s="12"/>
    </row>
    <row r="115" spans="1:13" s="32" customFormat="1" ht="18.75" x14ac:dyDescent="0.3">
      <c r="A115" s="56">
        <v>3</v>
      </c>
      <c r="B115" s="55"/>
      <c r="C115" s="54"/>
      <c r="D115" s="53"/>
      <c r="E115" s="27">
        <v>9</v>
      </c>
      <c r="F115" s="34"/>
      <c r="G115" s="34"/>
      <c r="H115" s="34"/>
      <c r="I115" s="34">
        <f t="shared" si="21"/>
        <v>0</v>
      </c>
      <c r="J115" s="43">
        <f t="shared" si="22"/>
        <v>0</v>
      </c>
      <c r="K115" s="43" t="e">
        <f t="shared" si="23"/>
        <v>#DIV/0!</v>
      </c>
      <c r="L115" s="44" t="str">
        <f t="shared" si="24"/>
        <v>участник</v>
      </c>
      <c r="M115" s="12"/>
    </row>
    <row r="116" spans="1:13" s="32" customFormat="1" ht="18.75" x14ac:dyDescent="0.3">
      <c r="A116" s="56">
        <v>4</v>
      </c>
      <c r="B116" s="55"/>
      <c r="C116" s="54"/>
      <c r="D116" s="53"/>
      <c r="E116" s="27">
        <v>9</v>
      </c>
      <c r="F116" s="34"/>
      <c r="G116" s="34"/>
      <c r="H116" s="34"/>
      <c r="I116" s="34">
        <f t="shared" si="21"/>
        <v>0</v>
      </c>
      <c r="J116" s="43">
        <f t="shared" si="22"/>
        <v>0</v>
      </c>
      <c r="K116" s="43" t="e">
        <f t="shared" si="23"/>
        <v>#DIV/0!</v>
      </c>
      <c r="L116" s="44" t="str">
        <f t="shared" si="24"/>
        <v>участник</v>
      </c>
      <c r="M116" s="12"/>
    </row>
    <row r="117" spans="1:13" s="32" customFormat="1" ht="18.75" x14ac:dyDescent="0.3">
      <c r="A117" s="56">
        <v>5</v>
      </c>
      <c r="B117" s="55"/>
      <c r="C117" s="54"/>
      <c r="D117" s="53"/>
      <c r="E117" s="27">
        <v>9</v>
      </c>
      <c r="F117" s="34"/>
      <c r="G117" s="34"/>
      <c r="H117" s="34"/>
      <c r="I117" s="34">
        <f t="shared" si="21"/>
        <v>0</v>
      </c>
      <c r="J117" s="43">
        <f t="shared" si="22"/>
        <v>0</v>
      </c>
      <c r="K117" s="43" t="e">
        <f t="shared" si="23"/>
        <v>#DIV/0!</v>
      </c>
      <c r="L117" s="44" t="str">
        <f t="shared" si="24"/>
        <v>участник</v>
      </c>
      <c r="M117" s="12"/>
    </row>
    <row r="118" spans="1:13" s="32" customFormat="1" ht="18.75" x14ac:dyDescent="0.3">
      <c r="A118" s="56">
        <v>6</v>
      </c>
      <c r="B118" s="55"/>
      <c r="C118" s="54"/>
      <c r="D118" s="53"/>
      <c r="E118" s="27">
        <v>9</v>
      </c>
      <c r="F118" s="34"/>
      <c r="G118" s="34"/>
      <c r="H118" s="34"/>
      <c r="I118" s="34">
        <f t="shared" si="21"/>
        <v>0</v>
      </c>
      <c r="J118" s="43">
        <f t="shared" si="22"/>
        <v>0</v>
      </c>
      <c r="K118" s="43" t="e">
        <f t="shared" si="23"/>
        <v>#DIV/0!</v>
      </c>
      <c r="L118" s="44" t="str">
        <f t="shared" si="24"/>
        <v>участник</v>
      </c>
      <c r="M118" s="12"/>
    </row>
    <row r="119" spans="1:13" s="32" customFormat="1" ht="18.75" x14ac:dyDescent="0.3">
      <c r="A119" s="56">
        <v>7</v>
      </c>
      <c r="B119" s="55"/>
      <c r="C119" s="54"/>
      <c r="D119" s="53"/>
      <c r="E119" s="27">
        <v>9</v>
      </c>
      <c r="F119" s="34"/>
      <c r="G119" s="34"/>
      <c r="H119" s="34"/>
      <c r="I119" s="34">
        <f t="shared" si="21"/>
        <v>0</v>
      </c>
      <c r="J119" s="43">
        <f t="shared" si="22"/>
        <v>0</v>
      </c>
      <c r="K119" s="43" t="e">
        <f t="shared" si="23"/>
        <v>#DIV/0!</v>
      </c>
      <c r="L119" s="44" t="str">
        <f t="shared" si="24"/>
        <v>участник</v>
      </c>
      <c r="M119" s="12"/>
    </row>
    <row r="120" spans="1:13" s="32" customFormat="1" ht="18.75" x14ac:dyDescent="0.3">
      <c r="A120" s="56">
        <v>8</v>
      </c>
      <c r="B120" s="55"/>
      <c r="C120" s="54"/>
      <c r="D120" s="53"/>
      <c r="E120" s="27">
        <v>9</v>
      </c>
      <c r="F120" s="34"/>
      <c r="G120" s="34"/>
      <c r="H120" s="34"/>
      <c r="I120" s="34">
        <f t="shared" si="21"/>
        <v>0</v>
      </c>
      <c r="J120" s="43">
        <f t="shared" si="22"/>
        <v>0</v>
      </c>
      <c r="K120" s="43" t="e">
        <f t="shared" si="23"/>
        <v>#DIV/0!</v>
      </c>
      <c r="L120" s="44" t="str">
        <f t="shared" si="24"/>
        <v>участник</v>
      </c>
      <c r="M120" s="12"/>
    </row>
    <row r="121" spans="1:13" s="32" customFormat="1" ht="18.75" x14ac:dyDescent="0.3">
      <c r="A121" s="56">
        <v>9</v>
      </c>
      <c r="B121" s="55"/>
      <c r="C121" s="54"/>
      <c r="D121" s="53"/>
      <c r="E121" s="27">
        <v>9</v>
      </c>
      <c r="F121" s="34"/>
      <c r="G121" s="34"/>
      <c r="H121" s="34"/>
      <c r="I121" s="34">
        <f t="shared" si="21"/>
        <v>0</v>
      </c>
      <c r="J121" s="43">
        <f t="shared" si="22"/>
        <v>0</v>
      </c>
      <c r="K121" s="43" t="e">
        <f t="shared" si="23"/>
        <v>#DIV/0!</v>
      </c>
      <c r="L121" s="44" t="str">
        <f t="shared" si="24"/>
        <v>участник</v>
      </c>
      <c r="M121" s="12"/>
    </row>
    <row r="122" spans="1:13" s="32" customFormat="1" ht="18.75" x14ac:dyDescent="0.3">
      <c r="A122" s="56">
        <v>10</v>
      </c>
      <c r="B122" s="55"/>
      <c r="C122" s="54"/>
      <c r="D122" s="53"/>
      <c r="E122" s="27">
        <v>9</v>
      </c>
      <c r="F122" s="34"/>
      <c r="G122" s="34"/>
      <c r="H122" s="34"/>
      <c r="I122" s="34">
        <f t="shared" si="21"/>
        <v>0</v>
      </c>
      <c r="J122" s="43">
        <f t="shared" si="22"/>
        <v>0</v>
      </c>
      <c r="K122" s="43" t="e">
        <f t="shared" si="23"/>
        <v>#DIV/0!</v>
      </c>
      <c r="L122" s="44" t="str">
        <f t="shared" si="24"/>
        <v>участник</v>
      </c>
      <c r="M122" s="12"/>
    </row>
    <row r="123" spans="1:13" s="32" customFormat="1" ht="18.75" x14ac:dyDescent="0.3">
      <c r="A123" s="56">
        <v>11</v>
      </c>
      <c r="B123" s="55"/>
      <c r="C123" s="54"/>
      <c r="D123" s="53"/>
      <c r="E123" s="27">
        <v>9</v>
      </c>
      <c r="F123" s="34"/>
      <c r="G123" s="34"/>
      <c r="H123" s="34"/>
      <c r="I123" s="34">
        <f t="shared" si="21"/>
        <v>0</v>
      </c>
      <c r="J123" s="43">
        <f t="shared" si="22"/>
        <v>0</v>
      </c>
      <c r="K123" s="43" t="e">
        <f t="shared" si="23"/>
        <v>#DIV/0!</v>
      </c>
      <c r="L123" s="44" t="str">
        <f t="shared" si="24"/>
        <v>участник</v>
      </c>
      <c r="M123" s="12"/>
    </row>
    <row r="124" spans="1:13" s="32" customFormat="1" ht="18.75" x14ac:dyDescent="0.3">
      <c r="A124" s="56">
        <v>12</v>
      </c>
      <c r="B124" s="55"/>
      <c r="C124" s="54"/>
      <c r="D124" s="53"/>
      <c r="E124" s="27">
        <v>9</v>
      </c>
      <c r="F124" s="34"/>
      <c r="G124" s="34"/>
      <c r="H124" s="34"/>
      <c r="I124" s="34">
        <f t="shared" si="21"/>
        <v>0</v>
      </c>
      <c r="J124" s="43">
        <f t="shared" si="22"/>
        <v>0</v>
      </c>
      <c r="K124" s="43" t="e">
        <f t="shared" si="23"/>
        <v>#DIV/0!</v>
      </c>
      <c r="L124" s="44" t="str">
        <f t="shared" si="24"/>
        <v>участник</v>
      </c>
      <c r="M124" s="12"/>
    </row>
    <row r="125" spans="1:13" s="32" customFormat="1" ht="18.75" x14ac:dyDescent="0.3">
      <c r="A125" s="56">
        <v>13</v>
      </c>
      <c r="B125" s="55"/>
      <c r="C125" s="54"/>
      <c r="D125" s="53"/>
      <c r="E125" s="27">
        <v>9</v>
      </c>
      <c r="F125" s="34"/>
      <c r="G125" s="34"/>
      <c r="H125" s="34"/>
      <c r="I125" s="34">
        <f t="shared" si="21"/>
        <v>0</v>
      </c>
      <c r="J125" s="43">
        <f t="shared" si="22"/>
        <v>0</v>
      </c>
      <c r="K125" s="43" t="e">
        <f t="shared" si="23"/>
        <v>#DIV/0!</v>
      </c>
      <c r="L125" s="44" t="str">
        <f t="shared" si="24"/>
        <v>участник</v>
      </c>
      <c r="M125" s="12"/>
    </row>
    <row r="126" spans="1:13" s="32" customFormat="1" ht="18.75" x14ac:dyDescent="0.3">
      <c r="A126" s="56">
        <v>14</v>
      </c>
      <c r="B126" s="55"/>
      <c r="C126" s="54"/>
      <c r="D126" s="53"/>
      <c r="E126" s="27">
        <v>9</v>
      </c>
      <c r="F126" s="34"/>
      <c r="G126" s="34"/>
      <c r="H126" s="34"/>
      <c r="I126" s="34">
        <f t="shared" si="21"/>
        <v>0</v>
      </c>
      <c r="J126" s="43">
        <f t="shared" si="22"/>
        <v>0</v>
      </c>
      <c r="K126" s="43" t="e">
        <f t="shared" si="23"/>
        <v>#DIV/0!</v>
      </c>
      <c r="L126" s="44" t="str">
        <f t="shared" si="24"/>
        <v>участник</v>
      </c>
      <c r="M126" s="12"/>
    </row>
    <row r="127" spans="1:13" s="32" customFormat="1" ht="18.75" x14ac:dyDescent="0.3">
      <c r="A127" s="56">
        <v>15</v>
      </c>
      <c r="B127" s="55"/>
      <c r="C127" s="54"/>
      <c r="D127" s="53"/>
      <c r="E127" s="27">
        <v>9</v>
      </c>
      <c r="F127" s="34"/>
      <c r="G127" s="34"/>
      <c r="H127" s="34"/>
      <c r="I127" s="34">
        <f t="shared" si="21"/>
        <v>0</v>
      </c>
      <c r="J127" s="43">
        <f t="shared" si="22"/>
        <v>0</v>
      </c>
      <c r="K127" s="43" t="e">
        <f t="shared" si="23"/>
        <v>#DIV/0!</v>
      </c>
      <c r="L127" s="44" t="str">
        <f t="shared" si="24"/>
        <v>участник</v>
      </c>
      <c r="M127" s="12"/>
    </row>
    <row r="128" spans="1:13" s="32" customFormat="1" ht="18.75" x14ac:dyDescent="0.3">
      <c r="A128" s="56">
        <v>16</v>
      </c>
      <c r="B128" s="55"/>
      <c r="C128" s="54"/>
      <c r="D128" s="53"/>
      <c r="E128" s="27">
        <v>9</v>
      </c>
      <c r="F128" s="34"/>
      <c r="G128" s="34"/>
      <c r="H128" s="34"/>
      <c r="I128" s="34">
        <f t="shared" si="21"/>
        <v>0</v>
      </c>
      <c r="J128" s="43">
        <f t="shared" si="22"/>
        <v>0</v>
      </c>
      <c r="K128" s="43" t="e">
        <f t="shared" si="23"/>
        <v>#DIV/0!</v>
      </c>
      <c r="L128" s="44" t="str">
        <f t="shared" si="24"/>
        <v>участник</v>
      </c>
      <c r="M128" s="12"/>
    </row>
    <row r="129" spans="1:13" s="32" customFormat="1" ht="18.75" x14ac:dyDescent="0.3">
      <c r="A129" s="56">
        <v>17</v>
      </c>
      <c r="B129" s="55"/>
      <c r="C129" s="54"/>
      <c r="D129" s="53"/>
      <c r="E129" s="27">
        <v>9</v>
      </c>
      <c r="F129" s="34"/>
      <c r="G129" s="34"/>
      <c r="H129" s="34"/>
      <c r="I129" s="34">
        <f t="shared" si="21"/>
        <v>0</v>
      </c>
      <c r="J129" s="43">
        <f t="shared" si="22"/>
        <v>0</v>
      </c>
      <c r="K129" s="43" t="e">
        <f t="shared" si="23"/>
        <v>#DIV/0!</v>
      </c>
      <c r="L129" s="44" t="str">
        <f t="shared" si="24"/>
        <v>участник</v>
      </c>
      <c r="M129" s="12"/>
    </row>
    <row r="130" spans="1:13" s="32" customFormat="1" ht="18.75" x14ac:dyDescent="0.3">
      <c r="A130" s="56">
        <v>18</v>
      </c>
      <c r="B130" s="55"/>
      <c r="C130" s="54"/>
      <c r="D130" s="53"/>
      <c r="E130" s="27">
        <v>9</v>
      </c>
      <c r="F130" s="34"/>
      <c r="G130" s="34"/>
      <c r="H130" s="34"/>
      <c r="I130" s="34">
        <f t="shared" si="21"/>
        <v>0</v>
      </c>
      <c r="J130" s="43">
        <f t="shared" si="22"/>
        <v>0</v>
      </c>
      <c r="K130" s="43" t="e">
        <f t="shared" si="23"/>
        <v>#DIV/0!</v>
      </c>
      <c r="L130" s="44" t="str">
        <f t="shared" si="24"/>
        <v>участник</v>
      </c>
      <c r="M130" s="12"/>
    </row>
    <row r="131" spans="1:13" s="32" customFormat="1" ht="18.75" x14ac:dyDescent="0.3">
      <c r="A131" s="56">
        <v>19</v>
      </c>
      <c r="B131" s="55"/>
      <c r="C131" s="54"/>
      <c r="D131" s="53"/>
      <c r="E131" s="27">
        <v>9</v>
      </c>
      <c r="F131" s="34"/>
      <c r="G131" s="34"/>
      <c r="H131" s="34"/>
      <c r="I131" s="34">
        <f t="shared" si="21"/>
        <v>0</v>
      </c>
      <c r="J131" s="43">
        <f t="shared" si="22"/>
        <v>0</v>
      </c>
      <c r="K131" s="43" t="e">
        <f t="shared" si="23"/>
        <v>#DIV/0!</v>
      </c>
      <c r="L131" s="44" t="str">
        <f t="shared" si="24"/>
        <v>участник</v>
      </c>
      <c r="M131" s="12"/>
    </row>
    <row r="132" spans="1:13" s="32" customFormat="1" ht="18.75" x14ac:dyDescent="0.3">
      <c r="A132" s="56">
        <v>20</v>
      </c>
      <c r="B132" s="55"/>
      <c r="C132" s="54"/>
      <c r="D132" s="53"/>
      <c r="E132" s="27">
        <v>9</v>
      </c>
      <c r="F132" s="34"/>
      <c r="G132" s="34"/>
      <c r="H132" s="34"/>
      <c r="I132" s="34">
        <f t="shared" si="21"/>
        <v>0</v>
      </c>
      <c r="J132" s="43">
        <f t="shared" si="22"/>
        <v>0</v>
      </c>
      <c r="K132" s="43" t="e">
        <f t="shared" si="23"/>
        <v>#DIV/0!</v>
      </c>
      <c r="L132" s="44" t="str">
        <f t="shared" si="24"/>
        <v>участник</v>
      </c>
      <c r="M132" s="12"/>
    </row>
    <row r="133" spans="1:13" s="32" customFormat="1" ht="18.75" x14ac:dyDescent="0.3">
      <c r="A133" s="56">
        <v>21</v>
      </c>
      <c r="B133" s="55"/>
      <c r="C133" s="54"/>
      <c r="D133" s="53"/>
      <c r="E133" s="27">
        <v>9</v>
      </c>
      <c r="F133" s="34"/>
      <c r="G133" s="34"/>
      <c r="H133" s="34"/>
      <c r="I133" s="34">
        <f t="shared" si="21"/>
        <v>0</v>
      </c>
      <c r="J133" s="43">
        <f t="shared" si="22"/>
        <v>0</v>
      </c>
      <c r="K133" s="43" t="e">
        <f t="shared" si="23"/>
        <v>#DIV/0!</v>
      </c>
      <c r="L133" s="44" t="str">
        <f t="shared" si="24"/>
        <v>участник</v>
      </c>
      <c r="M133" s="12"/>
    </row>
    <row r="134" spans="1:13" s="32" customFormat="1" ht="18.75" x14ac:dyDescent="0.3">
      <c r="A134" s="56">
        <v>22</v>
      </c>
      <c r="B134" s="55"/>
      <c r="C134" s="54"/>
      <c r="D134" s="53"/>
      <c r="E134" s="27">
        <v>9</v>
      </c>
      <c r="F134" s="34"/>
      <c r="G134" s="34"/>
      <c r="H134" s="34"/>
      <c r="I134" s="34">
        <f t="shared" si="21"/>
        <v>0</v>
      </c>
      <c r="J134" s="43">
        <f t="shared" si="22"/>
        <v>0</v>
      </c>
      <c r="K134" s="43" t="e">
        <f t="shared" si="23"/>
        <v>#DIV/0!</v>
      </c>
      <c r="L134" s="44" t="str">
        <f t="shared" si="24"/>
        <v>участник</v>
      </c>
      <c r="M134" s="12"/>
    </row>
    <row r="135" spans="1:13" s="32" customFormat="1" ht="18.75" x14ac:dyDescent="0.3">
      <c r="A135" s="56">
        <v>23</v>
      </c>
      <c r="B135" s="55"/>
      <c r="C135" s="54"/>
      <c r="D135" s="53"/>
      <c r="E135" s="27">
        <v>9</v>
      </c>
      <c r="F135" s="34"/>
      <c r="G135" s="34"/>
      <c r="H135" s="34"/>
      <c r="I135" s="34">
        <f t="shared" si="21"/>
        <v>0</v>
      </c>
      <c r="J135" s="43">
        <f t="shared" si="22"/>
        <v>0</v>
      </c>
      <c r="K135" s="43" t="e">
        <f t="shared" si="23"/>
        <v>#DIV/0!</v>
      </c>
      <c r="L135" s="44" t="str">
        <f t="shared" si="24"/>
        <v>участник</v>
      </c>
      <c r="M135" s="12"/>
    </row>
    <row r="136" spans="1:13" s="32" customFormat="1" ht="18.75" x14ac:dyDescent="0.3">
      <c r="A136" s="56">
        <v>24</v>
      </c>
      <c r="B136" s="55"/>
      <c r="C136" s="54"/>
      <c r="D136" s="53"/>
      <c r="E136" s="27">
        <v>9</v>
      </c>
      <c r="F136" s="34"/>
      <c r="G136" s="34"/>
      <c r="H136" s="34"/>
      <c r="I136" s="34">
        <f t="shared" si="21"/>
        <v>0</v>
      </c>
      <c r="J136" s="43">
        <f t="shared" si="22"/>
        <v>0</v>
      </c>
      <c r="K136" s="43" t="e">
        <f t="shared" si="23"/>
        <v>#DIV/0!</v>
      </c>
      <c r="L136" s="44" t="str">
        <f t="shared" si="24"/>
        <v>участник</v>
      </c>
      <c r="M136" s="12"/>
    </row>
    <row r="137" spans="1:13" s="32" customFormat="1" ht="18.75" x14ac:dyDescent="0.3">
      <c r="A137" s="56">
        <v>25</v>
      </c>
      <c r="B137" s="55"/>
      <c r="C137" s="54"/>
      <c r="D137" s="53"/>
      <c r="E137" s="27">
        <v>9</v>
      </c>
      <c r="F137" s="34"/>
      <c r="G137" s="34"/>
      <c r="H137" s="34"/>
      <c r="I137" s="34">
        <f t="shared" si="21"/>
        <v>0</v>
      </c>
      <c r="J137" s="43">
        <f t="shared" si="22"/>
        <v>0</v>
      </c>
      <c r="K137" s="43" t="e">
        <f t="shared" si="23"/>
        <v>#DIV/0!</v>
      </c>
      <c r="L137" s="44" t="str">
        <f t="shared" si="24"/>
        <v>участник</v>
      </c>
      <c r="M137" s="12"/>
    </row>
    <row r="138" spans="1:13" s="32" customFormat="1" ht="18.75" x14ac:dyDescent="0.3">
      <c r="A138" s="56">
        <v>26</v>
      </c>
      <c r="B138" s="55"/>
      <c r="C138" s="54"/>
      <c r="D138" s="53"/>
      <c r="E138" s="27">
        <v>9</v>
      </c>
      <c r="F138" s="34"/>
      <c r="G138" s="34"/>
      <c r="H138" s="34"/>
      <c r="I138" s="34">
        <f t="shared" si="21"/>
        <v>0</v>
      </c>
      <c r="J138" s="43">
        <f t="shared" si="22"/>
        <v>0</v>
      </c>
      <c r="K138" s="43" t="e">
        <f t="shared" si="23"/>
        <v>#DIV/0!</v>
      </c>
      <c r="L138" s="44" t="str">
        <f t="shared" si="24"/>
        <v>участник</v>
      </c>
      <c r="M138" s="12"/>
    </row>
    <row r="139" spans="1:13" s="32" customFormat="1" ht="18.75" x14ac:dyDescent="0.3">
      <c r="A139" s="56">
        <v>27</v>
      </c>
      <c r="B139" s="55"/>
      <c r="C139" s="54"/>
      <c r="D139" s="53"/>
      <c r="E139" s="27">
        <v>9</v>
      </c>
      <c r="F139" s="34"/>
      <c r="G139" s="34"/>
      <c r="H139" s="34"/>
      <c r="I139" s="34">
        <f t="shared" si="21"/>
        <v>0</v>
      </c>
      <c r="J139" s="43">
        <f t="shared" si="22"/>
        <v>0</v>
      </c>
      <c r="K139" s="43" t="e">
        <f t="shared" si="23"/>
        <v>#DIV/0!</v>
      </c>
      <c r="L139" s="44" t="str">
        <f t="shared" si="24"/>
        <v>участник</v>
      </c>
      <c r="M139" s="12"/>
    </row>
    <row r="140" spans="1:13" s="32" customFormat="1" ht="18.75" x14ac:dyDescent="0.3">
      <c r="A140" s="56">
        <v>28</v>
      </c>
      <c r="B140" s="55"/>
      <c r="C140" s="54"/>
      <c r="D140" s="53"/>
      <c r="E140" s="27">
        <v>9</v>
      </c>
      <c r="F140" s="34"/>
      <c r="G140" s="34"/>
      <c r="H140" s="34"/>
      <c r="I140" s="34">
        <f t="shared" si="21"/>
        <v>0</v>
      </c>
      <c r="J140" s="43">
        <f t="shared" si="22"/>
        <v>0</v>
      </c>
      <c r="K140" s="43" t="e">
        <f t="shared" si="23"/>
        <v>#DIV/0!</v>
      </c>
      <c r="L140" s="44" t="str">
        <f t="shared" si="24"/>
        <v>участник</v>
      </c>
      <c r="M140" s="12"/>
    </row>
    <row r="141" spans="1:13" s="32" customFormat="1" ht="18.75" x14ac:dyDescent="0.3">
      <c r="A141" s="56">
        <v>29</v>
      </c>
      <c r="B141" s="55"/>
      <c r="C141" s="54"/>
      <c r="D141" s="53"/>
      <c r="E141" s="27">
        <v>9</v>
      </c>
      <c r="F141" s="34"/>
      <c r="G141" s="34"/>
      <c r="H141" s="34"/>
      <c r="I141" s="34">
        <f t="shared" si="21"/>
        <v>0</v>
      </c>
      <c r="J141" s="43">
        <f t="shared" si="22"/>
        <v>0</v>
      </c>
      <c r="K141" s="43" t="e">
        <f t="shared" si="23"/>
        <v>#DIV/0!</v>
      </c>
      <c r="L141" s="44" t="str">
        <f t="shared" si="24"/>
        <v>участник</v>
      </c>
      <c r="M141" s="12"/>
    </row>
    <row r="142" spans="1:13" s="32" customFormat="1" ht="18.75" x14ac:dyDescent="0.3">
      <c r="A142" s="56">
        <v>30</v>
      </c>
      <c r="B142" s="55"/>
      <c r="C142" s="54"/>
      <c r="D142" s="53"/>
      <c r="E142" s="27">
        <v>9</v>
      </c>
      <c r="F142" s="34"/>
      <c r="G142" s="34"/>
      <c r="H142" s="34"/>
      <c r="I142" s="34">
        <f t="shared" si="21"/>
        <v>0</v>
      </c>
      <c r="J142" s="43">
        <f t="shared" si="22"/>
        <v>0</v>
      </c>
      <c r="K142" s="43" t="e">
        <f t="shared" si="23"/>
        <v>#DIV/0!</v>
      </c>
      <c r="L142" s="44" t="str">
        <f t="shared" si="24"/>
        <v>участник</v>
      </c>
      <c r="M142" s="12"/>
    </row>
    <row r="143" spans="1:13" s="32" customFormat="1" ht="18.75" x14ac:dyDescent="0.3">
      <c r="A143" s="56">
        <v>31</v>
      </c>
      <c r="B143" s="55"/>
      <c r="C143" s="54"/>
      <c r="D143" s="53"/>
      <c r="E143" s="27">
        <v>9</v>
      </c>
      <c r="F143" s="34"/>
      <c r="G143" s="34"/>
      <c r="H143" s="34"/>
      <c r="I143" s="34">
        <f t="shared" si="21"/>
        <v>0</v>
      </c>
      <c r="J143" s="43">
        <f t="shared" si="22"/>
        <v>0</v>
      </c>
      <c r="K143" s="43" t="e">
        <f t="shared" si="23"/>
        <v>#DIV/0!</v>
      </c>
      <c r="L143" s="44" t="str">
        <f t="shared" si="24"/>
        <v>участник</v>
      </c>
      <c r="M143" s="12"/>
    </row>
    <row r="144" spans="1:13" s="32" customFormat="1" ht="18.75" x14ac:dyDescent="0.3">
      <c r="A144" s="56">
        <v>32</v>
      </c>
      <c r="B144" s="55"/>
      <c r="C144" s="54"/>
      <c r="D144" s="53"/>
      <c r="E144" s="27">
        <v>9</v>
      </c>
      <c r="F144" s="34"/>
      <c r="G144" s="34"/>
      <c r="H144" s="34"/>
      <c r="I144" s="34">
        <f t="shared" si="21"/>
        <v>0</v>
      </c>
      <c r="J144" s="43">
        <f t="shared" si="22"/>
        <v>0</v>
      </c>
      <c r="K144" s="43" t="e">
        <f t="shared" si="23"/>
        <v>#DIV/0!</v>
      </c>
      <c r="L144" s="44" t="str">
        <f t="shared" si="24"/>
        <v>участник</v>
      </c>
      <c r="M144" s="12"/>
    </row>
    <row r="145" spans="1:13" s="32" customFormat="1" ht="18.75" x14ac:dyDescent="0.3">
      <c r="A145" s="56">
        <v>33</v>
      </c>
      <c r="B145" s="55"/>
      <c r="C145" s="54"/>
      <c r="D145" s="53"/>
      <c r="E145" s="27">
        <v>9</v>
      </c>
      <c r="F145" s="34"/>
      <c r="G145" s="34"/>
      <c r="H145" s="34"/>
      <c r="I145" s="34">
        <f t="shared" si="21"/>
        <v>0</v>
      </c>
      <c r="J145" s="43">
        <f t="shared" si="22"/>
        <v>0</v>
      </c>
      <c r="K145" s="43" t="e">
        <f t="shared" si="23"/>
        <v>#DIV/0!</v>
      </c>
      <c r="L145" s="44" t="str">
        <f t="shared" si="24"/>
        <v>участник</v>
      </c>
      <c r="M145" s="12"/>
    </row>
    <row r="146" spans="1:13" s="32" customFormat="1" ht="18.75" x14ac:dyDescent="0.3">
      <c r="A146" s="56">
        <v>34</v>
      </c>
      <c r="B146" s="55"/>
      <c r="C146" s="54"/>
      <c r="D146" s="53"/>
      <c r="E146" s="27">
        <v>9</v>
      </c>
      <c r="F146" s="34"/>
      <c r="G146" s="34"/>
      <c r="H146" s="34"/>
      <c r="I146" s="34">
        <f t="shared" si="21"/>
        <v>0</v>
      </c>
      <c r="J146" s="43">
        <f t="shared" si="22"/>
        <v>0</v>
      </c>
      <c r="K146" s="43" t="e">
        <f t="shared" si="23"/>
        <v>#DIV/0!</v>
      </c>
      <c r="L146" s="44" t="str">
        <f t="shared" si="24"/>
        <v>участник</v>
      </c>
      <c r="M146" s="12"/>
    </row>
    <row r="147" spans="1:13" s="32" customFormat="1" ht="18.75" x14ac:dyDescent="0.3">
      <c r="A147" s="56">
        <v>35</v>
      </c>
      <c r="B147" s="55"/>
      <c r="C147" s="54"/>
      <c r="D147" s="53"/>
      <c r="E147" s="27">
        <v>9</v>
      </c>
      <c r="F147" s="34"/>
      <c r="G147" s="34"/>
      <c r="H147" s="34"/>
      <c r="I147" s="34">
        <f t="shared" si="21"/>
        <v>0</v>
      </c>
      <c r="J147" s="43">
        <f t="shared" si="22"/>
        <v>0</v>
      </c>
      <c r="K147" s="43" t="e">
        <f t="shared" si="23"/>
        <v>#DIV/0!</v>
      </c>
      <c r="L147" s="44" t="str">
        <f t="shared" si="24"/>
        <v>участник</v>
      </c>
      <c r="M147" s="12"/>
    </row>
    <row r="148" spans="1:13" s="32" customFormat="1" ht="18.75" x14ac:dyDescent="0.3">
      <c r="A148" s="56">
        <v>36</v>
      </c>
      <c r="B148" s="55"/>
      <c r="C148" s="54"/>
      <c r="D148" s="53"/>
      <c r="E148" s="27">
        <v>9</v>
      </c>
      <c r="F148" s="34"/>
      <c r="G148" s="34"/>
      <c r="H148" s="34"/>
      <c r="I148" s="34">
        <f t="shared" si="21"/>
        <v>0</v>
      </c>
      <c r="J148" s="43">
        <f t="shared" si="22"/>
        <v>0</v>
      </c>
      <c r="K148" s="43" t="e">
        <f t="shared" si="23"/>
        <v>#DIV/0!</v>
      </c>
      <c r="L148" s="44" t="str">
        <f t="shared" si="24"/>
        <v>участник</v>
      </c>
      <c r="M148" s="12"/>
    </row>
    <row r="149" spans="1:13" s="32" customFormat="1" ht="18.75" x14ac:dyDescent="0.3">
      <c r="A149" s="56">
        <v>37</v>
      </c>
      <c r="B149" s="55"/>
      <c r="C149" s="54"/>
      <c r="D149" s="53"/>
      <c r="E149" s="27">
        <v>9</v>
      </c>
      <c r="F149" s="34"/>
      <c r="G149" s="34"/>
      <c r="H149" s="34"/>
      <c r="I149" s="34">
        <f t="shared" si="21"/>
        <v>0</v>
      </c>
      <c r="J149" s="43">
        <f t="shared" si="22"/>
        <v>0</v>
      </c>
      <c r="K149" s="43" t="e">
        <f t="shared" si="23"/>
        <v>#DIV/0!</v>
      </c>
      <c r="L149" s="44" t="str">
        <f t="shared" si="24"/>
        <v>участник</v>
      </c>
      <c r="M149" s="12"/>
    </row>
    <row r="150" spans="1:13" s="32" customFormat="1" ht="18.75" x14ac:dyDescent="0.3">
      <c r="A150" s="56">
        <v>38</v>
      </c>
      <c r="B150" s="55"/>
      <c r="C150" s="54"/>
      <c r="D150" s="53"/>
      <c r="E150" s="27">
        <v>9</v>
      </c>
      <c r="F150" s="34"/>
      <c r="G150" s="34"/>
      <c r="H150" s="34"/>
      <c r="I150" s="34">
        <f t="shared" si="21"/>
        <v>0</v>
      </c>
      <c r="J150" s="43">
        <f t="shared" si="22"/>
        <v>0</v>
      </c>
      <c r="K150" s="43" t="e">
        <f t="shared" si="23"/>
        <v>#DIV/0!</v>
      </c>
      <c r="L150" s="44" t="str">
        <f t="shared" si="24"/>
        <v>участник</v>
      </c>
      <c r="M150" s="12"/>
    </row>
    <row r="151" spans="1:13" s="32" customFormat="1" ht="18.75" x14ac:dyDescent="0.3">
      <c r="A151" s="56">
        <v>39</v>
      </c>
      <c r="B151" s="55"/>
      <c r="C151" s="54"/>
      <c r="D151" s="53"/>
      <c r="E151" s="27">
        <v>9</v>
      </c>
      <c r="F151" s="34"/>
      <c r="G151" s="34"/>
      <c r="H151" s="34"/>
      <c r="I151" s="34">
        <f t="shared" si="21"/>
        <v>0</v>
      </c>
      <c r="J151" s="43">
        <f t="shared" si="22"/>
        <v>0</v>
      </c>
      <c r="K151" s="43" t="e">
        <f t="shared" si="23"/>
        <v>#DIV/0!</v>
      </c>
      <c r="L151" s="44" t="str">
        <f t="shared" si="24"/>
        <v>участник</v>
      </c>
      <c r="M151" s="12"/>
    </row>
    <row r="152" spans="1:13" s="32" customFormat="1" ht="18.75" x14ac:dyDescent="0.3">
      <c r="A152" s="56">
        <v>40</v>
      </c>
      <c r="B152" s="55"/>
      <c r="C152" s="54"/>
      <c r="D152" s="53"/>
      <c r="E152" s="27">
        <v>9</v>
      </c>
      <c r="F152" s="34"/>
      <c r="G152" s="34"/>
      <c r="H152" s="34"/>
      <c r="I152" s="34">
        <f t="shared" si="21"/>
        <v>0</v>
      </c>
      <c r="J152" s="43">
        <f t="shared" si="22"/>
        <v>0</v>
      </c>
      <c r="K152" s="43" t="e">
        <f t="shared" si="23"/>
        <v>#DIV/0!</v>
      </c>
      <c r="L152" s="44" t="str">
        <f t="shared" si="24"/>
        <v>участник</v>
      </c>
      <c r="M152" s="12"/>
    </row>
    <row r="153" spans="1:13" s="32" customFormat="1" ht="18.75" x14ac:dyDescent="0.3">
      <c r="A153" s="56">
        <v>41</v>
      </c>
      <c r="B153" s="55"/>
      <c r="C153" s="54"/>
      <c r="D153" s="53"/>
      <c r="E153" s="27">
        <v>9</v>
      </c>
      <c r="F153" s="34"/>
      <c r="G153" s="34"/>
      <c r="H153" s="34"/>
      <c r="I153" s="34">
        <f t="shared" si="21"/>
        <v>0</v>
      </c>
      <c r="J153" s="43">
        <f t="shared" si="22"/>
        <v>0</v>
      </c>
      <c r="K153" s="43" t="e">
        <f t="shared" si="23"/>
        <v>#DIV/0!</v>
      </c>
      <c r="L153" s="44" t="str">
        <f t="shared" si="24"/>
        <v>участник</v>
      </c>
      <c r="M153" s="12"/>
    </row>
    <row r="154" spans="1:13" s="32" customFormat="1" ht="18.75" x14ac:dyDescent="0.3">
      <c r="A154" s="56">
        <v>42</v>
      </c>
      <c r="B154" s="55"/>
      <c r="C154" s="54"/>
      <c r="D154" s="53"/>
      <c r="E154" s="27">
        <v>9</v>
      </c>
      <c r="F154" s="34"/>
      <c r="G154" s="34"/>
      <c r="H154" s="34"/>
      <c r="I154" s="34">
        <f t="shared" si="21"/>
        <v>0</v>
      </c>
      <c r="J154" s="43">
        <f t="shared" si="22"/>
        <v>0</v>
      </c>
      <c r="K154" s="43" t="e">
        <f t="shared" si="23"/>
        <v>#DIV/0!</v>
      </c>
      <c r="L154" s="44" t="str">
        <f t="shared" si="24"/>
        <v>участник</v>
      </c>
      <c r="M154" s="12"/>
    </row>
    <row r="155" spans="1:13" s="32" customFormat="1" ht="18.75" x14ac:dyDescent="0.3">
      <c r="A155" s="56">
        <v>43</v>
      </c>
      <c r="B155" s="55"/>
      <c r="C155" s="54"/>
      <c r="D155" s="53"/>
      <c r="E155" s="27">
        <v>9</v>
      </c>
      <c r="F155" s="34"/>
      <c r="G155" s="34"/>
      <c r="H155" s="34"/>
      <c r="I155" s="34">
        <f t="shared" si="21"/>
        <v>0</v>
      </c>
      <c r="J155" s="43">
        <f t="shared" si="22"/>
        <v>0</v>
      </c>
      <c r="K155" s="43" t="e">
        <f t="shared" si="23"/>
        <v>#DIV/0!</v>
      </c>
      <c r="L155" s="44" t="str">
        <f t="shared" si="24"/>
        <v>участник</v>
      </c>
      <c r="M155" s="12"/>
    </row>
    <row r="156" spans="1:13" s="32" customFormat="1" ht="18.75" x14ac:dyDescent="0.3">
      <c r="A156" s="56">
        <v>44</v>
      </c>
      <c r="B156" s="49"/>
      <c r="C156" s="53"/>
      <c r="D156" s="53"/>
      <c r="E156" s="27">
        <v>9</v>
      </c>
      <c r="F156" s="34"/>
      <c r="G156" s="34"/>
      <c r="H156" s="34"/>
      <c r="I156" s="34">
        <f t="shared" si="20"/>
        <v>0</v>
      </c>
      <c r="J156" s="43">
        <f t="shared" ref="J156:J162" si="25">IF(I156="","",I156/$I$3)</f>
        <v>0</v>
      </c>
      <c r="K156" s="43" t="e">
        <f t="shared" ref="K156:K162" si="26">IF(I156="","",I156/$I$5)</f>
        <v>#DIV/0!</v>
      </c>
      <c r="L156" s="44" t="str">
        <f t="shared" ref="L156:L162" si="27">IF(I156="","",IF($I$5=I156,$I$6,IF(J156&gt;=50%,"призер","участник")))</f>
        <v>участник</v>
      </c>
      <c r="M156" s="53"/>
    </row>
    <row r="157" spans="1:13" s="32" customFormat="1" ht="18.75" x14ac:dyDescent="0.3">
      <c r="A157" s="56">
        <v>45</v>
      </c>
      <c r="B157" s="49"/>
      <c r="C157" s="51"/>
      <c r="D157" s="53"/>
      <c r="E157" s="27">
        <v>9</v>
      </c>
      <c r="F157" s="34"/>
      <c r="G157" s="34"/>
      <c r="H157" s="34"/>
      <c r="I157" s="34">
        <f t="shared" si="20"/>
        <v>0</v>
      </c>
      <c r="J157" s="43">
        <f t="shared" si="25"/>
        <v>0</v>
      </c>
      <c r="K157" s="43" t="e">
        <f t="shared" si="26"/>
        <v>#DIV/0!</v>
      </c>
      <c r="L157" s="44" t="str">
        <f t="shared" si="27"/>
        <v>участник</v>
      </c>
      <c r="M157" s="15"/>
    </row>
    <row r="158" spans="1:13" s="32" customFormat="1" ht="18.75" x14ac:dyDescent="0.3">
      <c r="A158" s="56">
        <v>46</v>
      </c>
      <c r="B158" s="49"/>
      <c r="C158" s="51"/>
      <c r="D158" s="53"/>
      <c r="E158" s="27">
        <v>9</v>
      </c>
      <c r="H158" s="34"/>
      <c r="I158" s="34">
        <f t="shared" si="20"/>
        <v>0</v>
      </c>
      <c r="J158" s="43">
        <f t="shared" si="25"/>
        <v>0</v>
      </c>
      <c r="K158" s="43" t="e">
        <f t="shared" si="26"/>
        <v>#DIV/0!</v>
      </c>
      <c r="L158" s="44" t="str">
        <f t="shared" si="27"/>
        <v>участник</v>
      </c>
      <c r="M158" s="47"/>
    </row>
    <row r="159" spans="1:13" s="32" customFormat="1" ht="18.75" x14ac:dyDescent="0.3">
      <c r="A159" s="56">
        <v>47</v>
      </c>
      <c r="B159" s="7"/>
      <c r="C159" s="28"/>
      <c r="D159" s="49"/>
      <c r="E159" s="27">
        <v>9</v>
      </c>
      <c r="F159" s="34"/>
      <c r="G159" s="34"/>
      <c r="H159" s="34"/>
      <c r="I159" s="34">
        <f t="shared" si="20"/>
        <v>0</v>
      </c>
      <c r="J159" s="43">
        <f t="shared" si="25"/>
        <v>0</v>
      </c>
      <c r="K159" s="43" t="e">
        <f t="shared" si="26"/>
        <v>#DIV/0!</v>
      </c>
      <c r="L159" s="44" t="str">
        <f t="shared" si="27"/>
        <v>участник</v>
      </c>
      <c r="M159" s="53"/>
    </row>
    <row r="160" spans="1:13" s="32" customFormat="1" ht="18.75" x14ac:dyDescent="0.2">
      <c r="A160" s="56">
        <v>48</v>
      </c>
      <c r="B160" s="55"/>
      <c r="C160" s="53"/>
      <c r="D160" s="53"/>
      <c r="E160" s="27">
        <v>9</v>
      </c>
      <c r="F160" s="34"/>
      <c r="G160" s="34"/>
      <c r="H160" s="34"/>
      <c r="I160" s="34">
        <f t="shared" si="20"/>
        <v>0</v>
      </c>
      <c r="J160" s="43">
        <f t="shared" si="25"/>
        <v>0</v>
      </c>
      <c r="K160" s="43" t="e">
        <f t="shared" si="26"/>
        <v>#DIV/0!</v>
      </c>
      <c r="L160" s="44" t="str">
        <f t="shared" si="27"/>
        <v>участник</v>
      </c>
      <c r="M160" s="53"/>
    </row>
    <row r="161" spans="1:13" s="32" customFormat="1" ht="18.75" x14ac:dyDescent="0.2">
      <c r="A161" s="56">
        <v>49</v>
      </c>
      <c r="B161" s="55"/>
      <c r="C161" s="53"/>
      <c r="D161" s="53"/>
      <c r="E161" s="27">
        <v>9</v>
      </c>
      <c r="F161" s="34"/>
      <c r="G161" s="34"/>
      <c r="H161" s="34"/>
      <c r="I161" s="34">
        <f t="shared" si="20"/>
        <v>0</v>
      </c>
      <c r="J161" s="43">
        <f t="shared" si="25"/>
        <v>0</v>
      </c>
      <c r="K161" s="43" t="e">
        <f t="shared" si="26"/>
        <v>#DIV/0!</v>
      </c>
      <c r="L161" s="44" t="str">
        <f t="shared" si="27"/>
        <v>участник</v>
      </c>
      <c r="M161" s="53"/>
    </row>
    <row r="162" spans="1:13" s="32" customFormat="1" ht="18.75" x14ac:dyDescent="0.2">
      <c r="A162" s="56">
        <v>50</v>
      </c>
      <c r="B162" s="55"/>
      <c r="C162" s="51"/>
      <c r="D162" s="53"/>
      <c r="E162" s="27">
        <v>9</v>
      </c>
      <c r="F162" s="34"/>
      <c r="G162" s="34"/>
      <c r="H162" s="34"/>
      <c r="I162" s="34">
        <f t="shared" si="20"/>
        <v>0</v>
      </c>
      <c r="J162" s="43">
        <f t="shared" si="25"/>
        <v>0</v>
      </c>
      <c r="K162" s="43" t="e">
        <f t="shared" si="26"/>
        <v>#DIV/0!</v>
      </c>
      <c r="L162" s="44" t="str">
        <f t="shared" si="27"/>
        <v>участник</v>
      </c>
      <c r="M162" s="15"/>
    </row>
    <row r="163" spans="1:13" ht="18.75" x14ac:dyDescent="0.3">
      <c r="A163" s="3"/>
      <c r="B163" s="1"/>
      <c r="C163" s="3"/>
      <c r="D163" s="3"/>
      <c r="E163" s="3"/>
      <c r="F163" s="57"/>
      <c r="G163" s="57"/>
      <c r="H163" s="57"/>
      <c r="I163" s="57"/>
      <c r="J163" s="57"/>
      <c r="K163" s="57"/>
      <c r="L163" s="57"/>
      <c r="M163" s="3"/>
    </row>
    <row r="164" spans="1:13" ht="75" x14ac:dyDescent="0.2">
      <c r="A164" s="21" t="s">
        <v>3</v>
      </c>
      <c r="B164" s="31" t="s">
        <v>9</v>
      </c>
      <c r="C164" s="58" t="s">
        <v>10</v>
      </c>
      <c r="D164" s="58" t="s">
        <v>5</v>
      </c>
      <c r="E164" s="58" t="s">
        <v>6</v>
      </c>
      <c r="F164" s="58" t="s">
        <v>28</v>
      </c>
      <c r="G164" s="58" t="s">
        <v>15</v>
      </c>
      <c r="H164" s="58" t="s">
        <v>30</v>
      </c>
      <c r="I164" s="58" t="s">
        <v>16</v>
      </c>
      <c r="J164" s="58" t="s">
        <v>17</v>
      </c>
      <c r="K164" s="58" t="s">
        <v>18</v>
      </c>
      <c r="L164" s="58" t="s">
        <v>19</v>
      </c>
      <c r="M164" s="58" t="s">
        <v>11</v>
      </c>
    </row>
    <row r="165" spans="1:13" s="32" customFormat="1" ht="18.75" x14ac:dyDescent="0.2">
      <c r="A165" s="56">
        <v>1</v>
      </c>
      <c r="B165" s="55"/>
      <c r="C165" s="53"/>
      <c r="D165" s="53"/>
      <c r="E165" s="27">
        <v>10</v>
      </c>
      <c r="F165" s="34"/>
      <c r="G165" s="34"/>
      <c r="H165" s="34"/>
      <c r="I165" s="34">
        <f t="shared" ref="I165:I187" si="28">SUM(F165:H165)</f>
        <v>0</v>
      </c>
      <c r="J165" s="43">
        <f t="shared" ref="J165:J187" si="29">IF(I165="","",I165/$J$3)</f>
        <v>0</v>
      </c>
      <c r="K165" s="43" t="e">
        <f t="shared" ref="K165:K187" si="30">IF(I165="","",I165/$J$5)</f>
        <v>#DIV/0!</v>
      </c>
      <c r="L165" s="44" t="str">
        <f t="shared" ref="L165:L187" si="31">IF(I165="","",IF($J$5=I165,$J$6,IF(J165&gt;=50%,"призер","участник")))</f>
        <v>участник</v>
      </c>
      <c r="M165" s="53"/>
    </row>
    <row r="166" spans="1:13" s="32" customFormat="1" ht="18.75" x14ac:dyDescent="0.3">
      <c r="A166" s="56">
        <v>2</v>
      </c>
      <c r="B166" s="49"/>
      <c r="C166" s="54"/>
      <c r="D166" s="53"/>
      <c r="E166" s="27">
        <v>10</v>
      </c>
      <c r="F166" s="34"/>
      <c r="G166" s="34"/>
      <c r="H166" s="34"/>
      <c r="I166" s="34">
        <f t="shared" si="28"/>
        <v>0</v>
      </c>
      <c r="J166" s="43">
        <f t="shared" si="29"/>
        <v>0</v>
      </c>
      <c r="K166" s="43" t="e">
        <f t="shared" si="30"/>
        <v>#DIV/0!</v>
      </c>
      <c r="L166" s="44" t="str">
        <f t="shared" si="31"/>
        <v>участник</v>
      </c>
      <c r="M166" s="52"/>
    </row>
    <row r="167" spans="1:13" s="32" customFormat="1" ht="18.75" x14ac:dyDescent="0.3">
      <c r="A167" s="56">
        <v>3</v>
      </c>
      <c r="B167" s="49"/>
      <c r="C167" s="54"/>
      <c r="D167" s="53"/>
      <c r="E167" s="27">
        <v>10</v>
      </c>
      <c r="F167" s="34"/>
      <c r="G167" s="34"/>
      <c r="H167" s="34"/>
      <c r="I167" s="34">
        <f t="shared" si="28"/>
        <v>0</v>
      </c>
      <c r="J167" s="43">
        <f t="shared" si="29"/>
        <v>0</v>
      </c>
      <c r="K167" s="43" t="e">
        <f t="shared" si="30"/>
        <v>#DIV/0!</v>
      </c>
      <c r="L167" s="44" t="str">
        <f t="shared" si="31"/>
        <v>участник</v>
      </c>
      <c r="M167" s="52"/>
    </row>
    <row r="168" spans="1:13" s="32" customFormat="1" ht="18.75" x14ac:dyDescent="0.3">
      <c r="A168" s="56">
        <v>4</v>
      </c>
      <c r="B168" s="49"/>
      <c r="C168" s="54"/>
      <c r="D168" s="53"/>
      <c r="E168" s="27">
        <v>10</v>
      </c>
      <c r="F168" s="34"/>
      <c r="G168" s="34"/>
      <c r="H168" s="34"/>
      <c r="I168" s="34">
        <f t="shared" si="28"/>
        <v>0</v>
      </c>
      <c r="J168" s="43">
        <f t="shared" si="29"/>
        <v>0</v>
      </c>
      <c r="K168" s="43" t="e">
        <f t="shared" si="30"/>
        <v>#DIV/0!</v>
      </c>
      <c r="L168" s="44" t="str">
        <f t="shared" si="31"/>
        <v>участник</v>
      </c>
      <c r="M168" s="52"/>
    </row>
    <row r="169" spans="1:13" s="32" customFormat="1" ht="18.75" x14ac:dyDescent="0.3">
      <c r="A169" s="56">
        <v>5</v>
      </c>
      <c r="B169" s="49"/>
      <c r="C169" s="54"/>
      <c r="D169" s="53"/>
      <c r="E169" s="27">
        <v>10</v>
      </c>
      <c r="F169" s="34"/>
      <c r="G169" s="34"/>
      <c r="H169" s="34"/>
      <c r="I169" s="34">
        <f t="shared" si="28"/>
        <v>0</v>
      </c>
      <c r="J169" s="43">
        <f t="shared" si="29"/>
        <v>0</v>
      </c>
      <c r="K169" s="43" t="e">
        <f t="shared" si="30"/>
        <v>#DIV/0!</v>
      </c>
      <c r="L169" s="44" t="str">
        <f t="shared" si="31"/>
        <v>участник</v>
      </c>
      <c r="M169" s="52"/>
    </row>
    <row r="170" spans="1:13" s="32" customFormat="1" ht="18.75" x14ac:dyDescent="0.3">
      <c r="A170" s="56">
        <v>6</v>
      </c>
      <c r="B170" s="49"/>
      <c r="C170" s="54"/>
      <c r="D170" s="53"/>
      <c r="E170" s="27">
        <v>10</v>
      </c>
      <c r="F170" s="34"/>
      <c r="G170" s="34"/>
      <c r="H170" s="34"/>
      <c r="I170" s="34">
        <f t="shared" si="28"/>
        <v>0</v>
      </c>
      <c r="J170" s="43">
        <f t="shared" si="29"/>
        <v>0</v>
      </c>
      <c r="K170" s="43" t="e">
        <f t="shared" si="30"/>
        <v>#DIV/0!</v>
      </c>
      <c r="L170" s="44" t="str">
        <f t="shared" si="31"/>
        <v>участник</v>
      </c>
      <c r="M170" s="52"/>
    </row>
    <row r="171" spans="1:13" s="32" customFormat="1" ht="18.75" x14ac:dyDescent="0.3">
      <c r="A171" s="56">
        <v>7</v>
      </c>
      <c r="B171" s="49"/>
      <c r="C171" s="54"/>
      <c r="D171" s="53"/>
      <c r="E171" s="27">
        <v>10</v>
      </c>
      <c r="F171" s="34"/>
      <c r="G171" s="34"/>
      <c r="H171" s="34"/>
      <c r="I171" s="34">
        <f t="shared" si="28"/>
        <v>0</v>
      </c>
      <c r="J171" s="43">
        <f t="shared" si="29"/>
        <v>0</v>
      </c>
      <c r="K171" s="43" t="e">
        <f t="shared" si="30"/>
        <v>#DIV/0!</v>
      </c>
      <c r="L171" s="44" t="str">
        <f t="shared" si="31"/>
        <v>участник</v>
      </c>
      <c r="M171" s="52"/>
    </row>
    <row r="172" spans="1:13" s="32" customFormat="1" ht="18.75" x14ac:dyDescent="0.3">
      <c r="A172" s="56">
        <v>8</v>
      </c>
      <c r="B172" s="49"/>
      <c r="C172" s="54"/>
      <c r="D172" s="53"/>
      <c r="E172" s="27">
        <v>10</v>
      </c>
      <c r="F172" s="34"/>
      <c r="G172" s="34"/>
      <c r="H172" s="34"/>
      <c r="I172" s="34">
        <f t="shared" si="28"/>
        <v>0</v>
      </c>
      <c r="J172" s="43">
        <f t="shared" si="29"/>
        <v>0</v>
      </c>
      <c r="K172" s="43" t="e">
        <f t="shared" si="30"/>
        <v>#DIV/0!</v>
      </c>
      <c r="L172" s="44" t="str">
        <f t="shared" si="31"/>
        <v>участник</v>
      </c>
      <c r="M172" s="52"/>
    </row>
    <row r="173" spans="1:13" s="32" customFormat="1" ht="18.75" x14ac:dyDescent="0.3">
      <c r="A173" s="56">
        <v>9</v>
      </c>
      <c r="B173" s="49"/>
      <c r="C173" s="54"/>
      <c r="D173" s="53"/>
      <c r="E173" s="27">
        <v>10</v>
      </c>
      <c r="F173" s="34"/>
      <c r="G173" s="34"/>
      <c r="H173" s="34"/>
      <c r="I173" s="34">
        <f t="shared" si="28"/>
        <v>0</v>
      </c>
      <c r="J173" s="43">
        <f t="shared" si="29"/>
        <v>0</v>
      </c>
      <c r="K173" s="43" t="e">
        <f t="shared" si="30"/>
        <v>#DIV/0!</v>
      </c>
      <c r="L173" s="44" t="str">
        <f t="shared" si="31"/>
        <v>участник</v>
      </c>
      <c r="M173" s="52"/>
    </row>
    <row r="174" spans="1:13" s="32" customFormat="1" ht="18.75" x14ac:dyDescent="0.3">
      <c r="A174" s="56">
        <v>10</v>
      </c>
      <c r="B174" s="49"/>
      <c r="C174" s="54"/>
      <c r="D174" s="53"/>
      <c r="E174" s="27">
        <v>10</v>
      </c>
      <c r="F174" s="34"/>
      <c r="G174" s="34"/>
      <c r="H174" s="34"/>
      <c r="I174" s="34">
        <f t="shared" si="28"/>
        <v>0</v>
      </c>
      <c r="J174" s="43">
        <f t="shared" si="29"/>
        <v>0</v>
      </c>
      <c r="K174" s="43" t="e">
        <f t="shared" si="30"/>
        <v>#DIV/0!</v>
      </c>
      <c r="L174" s="44" t="str">
        <f t="shared" si="31"/>
        <v>участник</v>
      </c>
      <c r="M174" s="52"/>
    </row>
    <row r="175" spans="1:13" s="32" customFormat="1" ht="18.75" x14ac:dyDescent="0.3">
      <c r="A175" s="56">
        <v>11</v>
      </c>
      <c r="B175" s="49"/>
      <c r="C175" s="54"/>
      <c r="D175" s="53"/>
      <c r="E175" s="27">
        <v>10</v>
      </c>
      <c r="F175" s="34"/>
      <c r="G175" s="34"/>
      <c r="H175" s="34"/>
      <c r="I175" s="34">
        <f t="shared" si="28"/>
        <v>0</v>
      </c>
      <c r="J175" s="43">
        <f t="shared" si="29"/>
        <v>0</v>
      </c>
      <c r="K175" s="43" t="e">
        <f t="shared" si="30"/>
        <v>#DIV/0!</v>
      </c>
      <c r="L175" s="44" t="str">
        <f t="shared" si="31"/>
        <v>участник</v>
      </c>
      <c r="M175" s="52"/>
    </row>
    <row r="176" spans="1:13" s="32" customFormat="1" ht="18.75" x14ac:dyDescent="0.3">
      <c r="A176" s="56">
        <v>12</v>
      </c>
      <c r="B176" s="49"/>
      <c r="C176" s="54"/>
      <c r="D176" s="53"/>
      <c r="E176" s="27">
        <v>10</v>
      </c>
      <c r="F176" s="34"/>
      <c r="G176" s="34"/>
      <c r="H176" s="34"/>
      <c r="I176" s="34">
        <f t="shared" si="28"/>
        <v>0</v>
      </c>
      <c r="J176" s="43">
        <f t="shared" si="29"/>
        <v>0</v>
      </c>
      <c r="K176" s="43" t="e">
        <f t="shared" si="30"/>
        <v>#DIV/0!</v>
      </c>
      <c r="L176" s="44" t="str">
        <f t="shared" si="31"/>
        <v>участник</v>
      </c>
      <c r="M176" s="52"/>
    </row>
    <row r="177" spans="1:13" s="32" customFormat="1" ht="18.75" x14ac:dyDescent="0.3">
      <c r="A177" s="56">
        <v>13</v>
      </c>
      <c r="B177" s="49"/>
      <c r="C177" s="54"/>
      <c r="D177" s="53"/>
      <c r="E177" s="27">
        <v>10</v>
      </c>
      <c r="F177" s="34"/>
      <c r="G177" s="34"/>
      <c r="H177" s="34"/>
      <c r="I177" s="34">
        <f t="shared" si="28"/>
        <v>0</v>
      </c>
      <c r="J177" s="43">
        <f t="shared" si="29"/>
        <v>0</v>
      </c>
      <c r="K177" s="43" t="e">
        <f t="shared" si="30"/>
        <v>#DIV/0!</v>
      </c>
      <c r="L177" s="44" t="str">
        <f t="shared" si="31"/>
        <v>участник</v>
      </c>
      <c r="M177" s="52"/>
    </row>
    <row r="178" spans="1:13" s="32" customFormat="1" ht="18.75" x14ac:dyDescent="0.3">
      <c r="A178" s="56">
        <v>14</v>
      </c>
      <c r="B178" s="49"/>
      <c r="C178" s="54"/>
      <c r="D178" s="53"/>
      <c r="E178" s="27">
        <v>10</v>
      </c>
      <c r="F178" s="34"/>
      <c r="G178" s="34"/>
      <c r="H178" s="34"/>
      <c r="I178" s="34">
        <f t="shared" si="28"/>
        <v>0</v>
      </c>
      <c r="J178" s="43">
        <f t="shared" si="29"/>
        <v>0</v>
      </c>
      <c r="K178" s="43" t="e">
        <f t="shared" si="30"/>
        <v>#DIV/0!</v>
      </c>
      <c r="L178" s="44" t="str">
        <f t="shared" si="31"/>
        <v>участник</v>
      </c>
      <c r="M178" s="52"/>
    </row>
    <row r="179" spans="1:13" s="32" customFormat="1" ht="18.75" x14ac:dyDescent="0.3">
      <c r="A179" s="56">
        <v>15</v>
      </c>
      <c r="B179" s="49"/>
      <c r="C179" s="54"/>
      <c r="D179" s="53"/>
      <c r="E179" s="27">
        <v>10</v>
      </c>
      <c r="F179" s="34"/>
      <c r="G179" s="34"/>
      <c r="H179" s="34"/>
      <c r="I179" s="34">
        <f t="shared" si="28"/>
        <v>0</v>
      </c>
      <c r="J179" s="43">
        <f t="shared" si="29"/>
        <v>0</v>
      </c>
      <c r="K179" s="43" t="e">
        <f t="shared" si="30"/>
        <v>#DIV/0!</v>
      </c>
      <c r="L179" s="44" t="str">
        <f t="shared" si="31"/>
        <v>участник</v>
      </c>
      <c r="M179" s="52"/>
    </row>
    <row r="180" spans="1:13" s="32" customFormat="1" ht="18.75" x14ac:dyDescent="0.3">
      <c r="A180" s="56">
        <v>16</v>
      </c>
      <c r="B180" s="49"/>
      <c r="C180" s="54"/>
      <c r="D180" s="53"/>
      <c r="E180" s="27">
        <v>10</v>
      </c>
      <c r="F180" s="34"/>
      <c r="G180" s="34"/>
      <c r="H180" s="34"/>
      <c r="I180" s="34">
        <f t="shared" si="28"/>
        <v>0</v>
      </c>
      <c r="J180" s="43">
        <f t="shared" si="29"/>
        <v>0</v>
      </c>
      <c r="K180" s="43" t="e">
        <f t="shared" si="30"/>
        <v>#DIV/0!</v>
      </c>
      <c r="L180" s="44" t="str">
        <f t="shared" si="31"/>
        <v>участник</v>
      </c>
      <c r="M180" s="52"/>
    </row>
    <row r="181" spans="1:13" s="32" customFormat="1" ht="18.75" x14ac:dyDescent="0.3">
      <c r="A181" s="56">
        <v>17</v>
      </c>
      <c r="B181" s="49"/>
      <c r="C181" s="54"/>
      <c r="D181" s="53"/>
      <c r="E181" s="27">
        <v>10</v>
      </c>
      <c r="F181" s="34"/>
      <c r="G181" s="34"/>
      <c r="H181" s="34"/>
      <c r="I181" s="34">
        <f t="shared" si="28"/>
        <v>0</v>
      </c>
      <c r="J181" s="43">
        <f t="shared" si="29"/>
        <v>0</v>
      </c>
      <c r="K181" s="43" t="e">
        <f t="shared" si="30"/>
        <v>#DIV/0!</v>
      </c>
      <c r="L181" s="44" t="str">
        <f t="shared" si="31"/>
        <v>участник</v>
      </c>
      <c r="M181" s="52"/>
    </row>
    <row r="182" spans="1:13" s="32" customFormat="1" ht="18.75" x14ac:dyDescent="0.3">
      <c r="A182" s="56">
        <v>18</v>
      </c>
      <c r="B182" s="49"/>
      <c r="C182" s="54"/>
      <c r="D182" s="53"/>
      <c r="E182" s="27">
        <v>10</v>
      </c>
      <c r="F182" s="34"/>
      <c r="G182" s="34"/>
      <c r="H182" s="34"/>
      <c r="I182" s="34">
        <f t="shared" si="28"/>
        <v>0</v>
      </c>
      <c r="J182" s="43">
        <f t="shared" si="29"/>
        <v>0</v>
      </c>
      <c r="K182" s="43" t="e">
        <f t="shared" si="30"/>
        <v>#DIV/0!</v>
      </c>
      <c r="L182" s="44" t="str">
        <f t="shared" si="31"/>
        <v>участник</v>
      </c>
      <c r="M182" s="52"/>
    </row>
    <row r="183" spans="1:13" s="32" customFormat="1" ht="18.75" x14ac:dyDescent="0.3">
      <c r="A183" s="56">
        <v>19</v>
      </c>
      <c r="B183" s="49"/>
      <c r="C183" s="54"/>
      <c r="D183" s="53"/>
      <c r="E183" s="27">
        <v>10</v>
      </c>
      <c r="F183" s="34"/>
      <c r="G183" s="34"/>
      <c r="H183" s="34"/>
      <c r="I183" s="34">
        <f t="shared" si="28"/>
        <v>0</v>
      </c>
      <c r="J183" s="43">
        <f t="shared" si="29"/>
        <v>0</v>
      </c>
      <c r="K183" s="43" t="e">
        <f t="shared" si="30"/>
        <v>#DIV/0!</v>
      </c>
      <c r="L183" s="44" t="str">
        <f t="shared" si="31"/>
        <v>участник</v>
      </c>
      <c r="M183" s="52"/>
    </row>
    <row r="184" spans="1:13" s="32" customFormat="1" ht="18.75" x14ac:dyDescent="0.3">
      <c r="A184" s="56">
        <v>20</v>
      </c>
      <c r="B184" s="49"/>
      <c r="C184" s="54"/>
      <c r="D184" s="53"/>
      <c r="E184" s="27">
        <v>10</v>
      </c>
      <c r="F184" s="34"/>
      <c r="G184" s="34"/>
      <c r="H184" s="34"/>
      <c r="I184" s="34">
        <f t="shared" si="28"/>
        <v>0</v>
      </c>
      <c r="J184" s="43">
        <f t="shared" si="29"/>
        <v>0</v>
      </c>
      <c r="K184" s="43" t="e">
        <f t="shared" si="30"/>
        <v>#DIV/0!</v>
      </c>
      <c r="L184" s="44" t="str">
        <f t="shared" si="31"/>
        <v>участник</v>
      </c>
      <c r="M184" s="52"/>
    </row>
    <row r="185" spans="1:13" s="32" customFormat="1" ht="18.75" x14ac:dyDescent="0.3">
      <c r="A185" s="56">
        <v>21</v>
      </c>
      <c r="B185" s="49"/>
      <c r="C185" s="54"/>
      <c r="D185" s="53"/>
      <c r="E185" s="27">
        <v>10</v>
      </c>
      <c r="F185" s="34"/>
      <c r="G185" s="34"/>
      <c r="H185" s="34"/>
      <c r="I185" s="34">
        <f t="shared" si="28"/>
        <v>0</v>
      </c>
      <c r="J185" s="43">
        <f t="shared" si="29"/>
        <v>0</v>
      </c>
      <c r="K185" s="43" t="e">
        <f t="shared" si="30"/>
        <v>#DIV/0!</v>
      </c>
      <c r="L185" s="44" t="str">
        <f t="shared" si="31"/>
        <v>участник</v>
      </c>
      <c r="M185" s="52"/>
    </row>
    <row r="186" spans="1:13" s="32" customFormat="1" ht="18.75" x14ac:dyDescent="0.3">
      <c r="A186" s="56">
        <v>22</v>
      </c>
      <c r="B186" s="49"/>
      <c r="C186" s="54"/>
      <c r="D186" s="53"/>
      <c r="E186" s="27">
        <v>10</v>
      </c>
      <c r="F186" s="34"/>
      <c r="G186" s="34"/>
      <c r="H186" s="34"/>
      <c r="I186" s="34">
        <f t="shared" si="28"/>
        <v>0</v>
      </c>
      <c r="J186" s="43">
        <f t="shared" si="29"/>
        <v>0</v>
      </c>
      <c r="K186" s="43" t="e">
        <f t="shared" si="30"/>
        <v>#DIV/0!</v>
      </c>
      <c r="L186" s="44" t="str">
        <f t="shared" si="31"/>
        <v>участник</v>
      </c>
      <c r="M186" s="52"/>
    </row>
    <row r="187" spans="1:13" s="32" customFormat="1" ht="18.75" x14ac:dyDescent="0.3">
      <c r="A187" s="56">
        <v>23</v>
      </c>
      <c r="B187" s="49"/>
      <c r="C187" s="54"/>
      <c r="D187" s="53"/>
      <c r="E187" s="27">
        <v>10</v>
      </c>
      <c r="F187" s="34"/>
      <c r="G187" s="34"/>
      <c r="H187" s="34"/>
      <c r="I187" s="34">
        <f t="shared" si="28"/>
        <v>0</v>
      </c>
      <c r="J187" s="43">
        <f t="shared" si="29"/>
        <v>0</v>
      </c>
      <c r="K187" s="43" t="e">
        <f t="shared" si="30"/>
        <v>#DIV/0!</v>
      </c>
      <c r="L187" s="44" t="str">
        <f t="shared" si="31"/>
        <v>участник</v>
      </c>
      <c r="M187" s="52"/>
    </row>
    <row r="188" spans="1:13" s="32" customFormat="1" ht="18.75" x14ac:dyDescent="0.3">
      <c r="A188" s="56">
        <v>24</v>
      </c>
      <c r="B188" s="19"/>
      <c r="C188" s="54"/>
      <c r="D188" s="53"/>
      <c r="E188" s="27">
        <v>10</v>
      </c>
      <c r="F188" s="34"/>
      <c r="G188" s="34"/>
      <c r="H188" s="34"/>
      <c r="I188" s="34">
        <f t="shared" ref="I188:I194" si="32">SUM(F188:H188)</f>
        <v>0</v>
      </c>
      <c r="J188" s="43">
        <f t="shared" ref="J188:J194" si="33">IF(I188="","",I188/$J$3)</f>
        <v>0</v>
      </c>
      <c r="K188" s="43" t="e">
        <f t="shared" ref="K188:K194" si="34">IF(I188="","",I188/$J$5)</f>
        <v>#DIV/0!</v>
      </c>
      <c r="L188" s="44" t="str">
        <f t="shared" ref="L188:L194" si="35">IF(I188="","",IF($J$5=I188,$J$6,IF(J188&gt;=50%,"призер","участник")))</f>
        <v>участник</v>
      </c>
      <c r="M188" s="52"/>
    </row>
    <row r="189" spans="1:13" s="32" customFormat="1" ht="18.75" x14ac:dyDescent="0.3">
      <c r="A189" s="56">
        <v>25</v>
      </c>
      <c r="B189" s="55"/>
      <c r="C189" s="46"/>
      <c r="D189" s="53"/>
      <c r="E189" s="27">
        <v>10</v>
      </c>
      <c r="F189" s="34"/>
      <c r="G189" s="34"/>
      <c r="H189" s="34"/>
      <c r="I189" s="34">
        <f t="shared" si="32"/>
        <v>0</v>
      </c>
      <c r="J189" s="43">
        <f t="shared" si="33"/>
        <v>0</v>
      </c>
      <c r="K189" s="43" t="e">
        <f t="shared" si="34"/>
        <v>#DIV/0!</v>
      </c>
      <c r="L189" s="44" t="str">
        <f t="shared" si="35"/>
        <v>участник</v>
      </c>
      <c r="M189" s="52"/>
    </row>
    <row r="190" spans="1:13" s="32" customFormat="1" ht="18.75" x14ac:dyDescent="0.3">
      <c r="A190" s="56">
        <v>26</v>
      </c>
      <c r="B190" s="55"/>
      <c r="C190" s="29"/>
      <c r="D190" s="53"/>
      <c r="E190" s="27">
        <v>10</v>
      </c>
      <c r="F190" s="34"/>
      <c r="G190" s="34"/>
      <c r="H190" s="34"/>
      <c r="I190" s="34">
        <f t="shared" si="32"/>
        <v>0</v>
      </c>
      <c r="J190" s="43">
        <f t="shared" si="33"/>
        <v>0</v>
      </c>
      <c r="K190" s="43" t="e">
        <f t="shared" si="34"/>
        <v>#DIV/0!</v>
      </c>
      <c r="L190" s="44" t="str">
        <f t="shared" si="35"/>
        <v>участник</v>
      </c>
      <c r="M190" s="53"/>
    </row>
    <row r="191" spans="1:13" s="32" customFormat="1" ht="18.75" x14ac:dyDescent="0.3">
      <c r="A191" s="56">
        <v>27</v>
      </c>
      <c r="B191" s="53"/>
      <c r="C191" s="54"/>
      <c r="D191" s="53"/>
      <c r="E191" s="27">
        <v>10</v>
      </c>
      <c r="F191" s="34"/>
      <c r="G191" s="34"/>
      <c r="H191" s="34"/>
      <c r="I191" s="34">
        <f t="shared" si="32"/>
        <v>0</v>
      </c>
      <c r="J191" s="43">
        <f t="shared" si="33"/>
        <v>0</v>
      </c>
      <c r="K191" s="43" t="e">
        <f t="shared" si="34"/>
        <v>#DIV/0!</v>
      </c>
      <c r="L191" s="44" t="str">
        <f t="shared" si="35"/>
        <v>участник</v>
      </c>
      <c r="M191" s="52"/>
    </row>
    <row r="192" spans="1:13" s="32" customFormat="1" ht="18.75" x14ac:dyDescent="0.3">
      <c r="A192" s="56">
        <v>28</v>
      </c>
      <c r="B192" s="51"/>
      <c r="C192" s="28"/>
      <c r="D192" s="53"/>
      <c r="E192" s="27">
        <v>10</v>
      </c>
      <c r="F192" s="34"/>
      <c r="G192" s="34"/>
      <c r="H192" s="34"/>
      <c r="I192" s="34">
        <f t="shared" si="32"/>
        <v>0</v>
      </c>
      <c r="J192" s="43">
        <f t="shared" si="33"/>
        <v>0</v>
      </c>
      <c r="K192" s="43" t="e">
        <f t="shared" si="34"/>
        <v>#DIV/0!</v>
      </c>
      <c r="L192" s="44" t="str">
        <f t="shared" si="35"/>
        <v>участник</v>
      </c>
      <c r="M192" s="52"/>
    </row>
    <row r="193" spans="1:13" s="32" customFormat="1" ht="18.75" x14ac:dyDescent="0.3">
      <c r="A193" s="56">
        <v>29</v>
      </c>
      <c r="B193" s="55"/>
      <c r="C193" s="54"/>
      <c r="D193" s="53"/>
      <c r="E193" s="27">
        <v>10</v>
      </c>
      <c r="F193" s="34"/>
      <c r="G193" s="34"/>
      <c r="H193" s="34"/>
      <c r="I193" s="34">
        <f t="shared" si="32"/>
        <v>0</v>
      </c>
      <c r="J193" s="43">
        <f t="shared" si="33"/>
        <v>0</v>
      </c>
      <c r="K193" s="43" t="e">
        <f t="shared" si="34"/>
        <v>#DIV/0!</v>
      </c>
      <c r="L193" s="44" t="str">
        <f t="shared" si="35"/>
        <v>участник</v>
      </c>
      <c r="M193" s="52"/>
    </row>
    <row r="194" spans="1:13" s="32" customFormat="1" ht="18.75" x14ac:dyDescent="0.3">
      <c r="A194" s="56">
        <v>30</v>
      </c>
      <c r="B194" s="51"/>
      <c r="C194" s="28"/>
      <c r="D194" s="53"/>
      <c r="E194" s="27">
        <v>10</v>
      </c>
      <c r="F194" s="34"/>
      <c r="G194" s="34"/>
      <c r="H194" s="34"/>
      <c r="I194" s="34">
        <f t="shared" si="32"/>
        <v>0</v>
      </c>
      <c r="J194" s="43">
        <f t="shared" si="33"/>
        <v>0</v>
      </c>
      <c r="K194" s="43" t="e">
        <f t="shared" si="34"/>
        <v>#DIV/0!</v>
      </c>
      <c r="L194" s="44" t="str">
        <f t="shared" si="35"/>
        <v>участник</v>
      </c>
      <c r="M194" s="52"/>
    </row>
    <row r="195" spans="1:13" ht="18.75" x14ac:dyDescent="0.3">
      <c r="A195" s="3"/>
      <c r="B195" s="1"/>
      <c r="C195" s="3"/>
      <c r="D195" s="3"/>
      <c r="E195" s="3"/>
      <c r="F195" s="57"/>
      <c r="G195" s="57"/>
      <c r="H195" s="57"/>
      <c r="I195" s="57"/>
      <c r="J195" s="57"/>
      <c r="K195" s="57"/>
      <c r="L195" s="57"/>
      <c r="M195" s="3"/>
    </row>
    <row r="196" spans="1:13" ht="75" x14ac:dyDescent="0.2">
      <c r="A196" s="21" t="s">
        <v>3</v>
      </c>
      <c r="B196" s="31" t="s">
        <v>9</v>
      </c>
      <c r="C196" s="58" t="s">
        <v>10</v>
      </c>
      <c r="D196" s="58" t="s">
        <v>5</v>
      </c>
      <c r="E196" s="58" t="s">
        <v>6</v>
      </c>
      <c r="F196" s="58" t="s">
        <v>28</v>
      </c>
      <c r="G196" s="58" t="s">
        <v>15</v>
      </c>
      <c r="H196" s="58" t="s">
        <v>30</v>
      </c>
      <c r="I196" s="58" t="s">
        <v>16</v>
      </c>
      <c r="J196" s="58" t="s">
        <v>17</v>
      </c>
      <c r="K196" s="58" t="s">
        <v>18</v>
      </c>
      <c r="L196" s="58" t="s">
        <v>19</v>
      </c>
      <c r="M196" s="58" t="s">
        <v>11</v>
      </c>
    </row>
    <row r="197" spans="1:13" s="32" customFormat="1" ht="18.75" x14ac:dyDescent="0.3">
      <c r="A197" s="33">
        <v>1</v>
      </c>
      <c r="B197" s="49"/>
      <c r="C197" s="30"/>
      <c r="D197" s="30"/>
      <c r="E197" s="27">
        <v>11</v>
      </c>
      <c r="F197" s="34"/>
      <c r="G197" s="34"/>
      <c r="H197" s="34"/>
      <c r="I197" s="34">
        <f>SUM(F197:H197)</f>
        <v>0</v>
      </c>
      <c r="J197" s="43">
        <f>IF(I197="","",I197/$K$3)</f>
        <v>0</v>
      </c>
      <c r="K197" s="43" t="e">
        <f>IF(I197="","",I197/$K$5)</f>
        <v>#DIV/0!</v>
      </c>
      <c r="L197" s="44" t="str">
        <f>IF(I197="","",IF($K$5=I197,$K$6,IF(J197&gt;=50%,"призер","участник")))</f>
        <v>участник</v>
      </c>
      <c r="M197" s="30"/>
    </row>
    <row r="198" spans="1:13" s="32" customFormat="1" ht="18.75" x14ac:dyDescent="0.2">
      <c r="A198" s="33">
        <v>2</v>
      </c>
      <c r="B198" s="55"/>
      <c r="C198" s="53"/>
      <c r="D198" s="53"/>
      <c r="E198" s="27">
        <v>11</v>
      </c>
      <c r="F198" s="34"/>
      <c r="G198" s="34"/>
      <c r="H198" s="34"/>
      <c r="I198" s="34">
        <f t="shared" ref="I198:I206" si="36">SUM(F198:H198)</f>
        <v>0</v>
      </c>
      <c r="J198" s="43">
        <f t="shared" ref="J198:J206" si="37">IF(I198="","",I198/$K$3)</f>
        <v>0</v>
      </c>
      <c r="K198" s="43" t="e">
        <f t="shared" ref="K198:K206" si="38">IF(I198="","",I198/$K$5)</f>
        <v>#DIV/0!</v>
      </c>
      <c r="L198" s="44" t="str">
        <f t="shared" ref="L198:L206" si="39">IF(I198="","",IF($K$5=I198,$K$6,IF(J198&gt;=50%,"призер","участник")))</f>
        <v>участник</v>
      </c>
      <c r="M198" s="53"/>
    </row>
    <row r="199" spans="1:13" s="32" customFormat="1" ht="18.75" x14ac:dyDescent="0.3">
      <c r="A199" s="33">
        <v>3</v>
      </c>
      <c r="B199" s="55"/>
      <c r="C199" s="29"/>
      <c r="D199" s="53"/>
      <c r="E199" s="27">
        <v>11</v>
      </c>
      <c r="F199" s="34"/>
      <c r="G199" s="34"/>
      <c r="H199" s="34"/>
      <c r="I199" s="34">
        <f t="shared" si="36"/>
        <v>0</v>
      </c>
      <c r="J199" s="43">
        <f t="shared" si="37"/>
        <v>0</v>
      </c>
      <c r="K199" s="43" t="e">
        <f t="shared" si="38"/>
        <v>#DIV/0!</v>
      </c>
      <c r="L199" s="44" t="str">
        <f t="shared" si="39"/>
        <v>участник</v>
      </c>
      <c r="M199" s="52"/>
    </row>
    <row r="200" spans="1:13" s="32" customFormat="1" ht="18.75" x14ac:dyDescent="0.3">
      <c r="A200" s="33">
        <v>4</v>
      </c>
      <c r="B200" s="49"/>
      <c r="C200" s="51"/>
      <c r="D200" s="53"/>
      <c r="E200" s="27">
        <v>11</v>
      </c>
      <c r="F200" s="34"/>
      <c r="G200" s="34"/>
      <c r="H200" s="34"/>
      <c r="I200" s="34">
        <f t="shared" si="36"/>
        <v>0</v>
      </c>
      <c r="J200" s="43">
        <f t="shared" si="37"/>
        <v>0</v>
      </c>
      <c r="K200" s="43" t="e">
        <f t="shared" si="38"/>
        <v>#DIV/0!</v>
      </c>
      <c r="L200" s="44" t="str">
        <f t="shared" si="39"/>
        <v>участник</v>
      </c>
      <c r="M200" s="15"/>
    </row>
    <row r="201" spans="1:13" s="32" customFormat="1" ht="18.75" x14ac:dyDescent="0.3">
      <c r="A201" s="33">
        <v>5</v>
      </c>
      <c r="B201" s="49"/>
      <c r="C201" s="54"/>
      <c r="D201" s="53"/>
      <c r="E201" s="27">
        <v>11</v>
      </c>
      <c r="F201" s="34"/>
      <c r="G201" s="34"/>
      <c r="H201" s="34"/>
      <c r="I201" s="34">
        <f t="shared" si="36"/>
        <v>0</v>
      </c>
      <c r="J201" s="43">
        <f t="shared" si="37"/>
        <v>0</v>
      </c>
      <c r="K201" s="43" t="e">
        <f t="shared" si="38"/>
        <v>#DIV/0!</v>
      </c>
      <c r="L201" s="44" t="str">
        <f t="shared" si="39"/>
        <v>участник</v>
      </c>
      <c r="M201" s="52"/>
    </row>
    <row r="202" spans="1:13" s="32" customFormat="1" ht="18.75" x14ac:dyDescent="0.3">
      <c r="A202" s="33">
        <v>6</v>
      </c>
      <c r="B202" s="49"/>
      <c r="C202" s="30"/>
      <c r="D202" s="30"/>
      <c r="E202" s="27">
        <v>11</v>
      </c>
      <c r="F202" s="34"/>
      <c r="G202" s="34"/>
      <c r="H202" s="34"/>
      <c r="I202" s="34">
        <f t="shared" si="36"/>
        <v>0</v>
      </c>
      <c r="J202" s="43">
        <f t="shared" si="37"/>
        <v>0</v>
      </c>
      <c r="K202" s="43" t="e">
        <f t="shared" si="38"/>
        <v>#DIV/0!</v>
      </c>
      <c r="L202" s="44" t="str">
        <f t="shared" si="39"/>
        <v>участник</v>
      </c>
      <c r="M202" s="30"/>
    </row>
    <row r="203" spans="1:13" s="32" customFormat="1" ht="18.75" x14ac:dyDescent="0.3">
      <c r="A203" s="33">
        <v>7</v>
      </c>
      <c r="B203" s="55"/>
      <c r="C203" s="29"/>
      <c r="D203" s="53"/>
      <c r="E203" s="27">
        <v>11</v>
      </c>
      <c r="F203" s="34"/>
      <c r="G203" s="34"/>
      <c r="H203" s="34"/>
      <c r="I203" s="34">
        <f t="shared" si="36"/>
        <v>0</v>
      </c>
      <c r="J203" s="43">
        <f t="shared" si="37"/>
        <v>0</v>
      </c>
      <c r="K203" s="43" t="e">
        <f t="shared" si="38"/>
        <v>#DIV/0!</v>
      </c>
      <c r="L203" s="44" t="str">
        <f t="shared" si="39"/>
        <v>участник</v>
      </c>
      <c r="M203" s="53"/>
    </row>
    <row r="204" spans="1:13" s="32" customFormat="1" ht="18.75" x14ac:dyDescent="0.3">
      <c r="A204" s="33">
        <v>8</v>
      </c>
      <c r="B204" s="51"/>
      <c r="C204" s="28"/>
      <c r="D204" s="53"/>
      <c r="E204" s="27">
        <v>11</v>
      </c>
      <c r="F204" s="34"/>
      <c r="G204" s="34"/>
      <c r="H204" s="34"/>
      <c r="I204" s="34">
        <f t="shared" si="36"/>
        <v>0</v>
      </c>
      <c r="J204" s="43">
        <f t="shared" si="37"/>
        <v>0</v>
      </c>
      <c r="K204" s="43" t="e">
        <f t="shared" si="38"/>
        <v>#DIV/0!</v>
      </c>
      <c r="L204" s="44" t="str">
        <f t="shared" si="39"/>
        <v>участник</v>
      </c>
      <c r="M204" s="52"/>
    </row>
    <row r="205" spans="1:13" s="32" customFormat="1" ht="18.75" x14ac:dyDescent="0.3">
      <c r="A205" s="33">
        <v>9</v>
      </c>
      <c r="B205" s="55"/>
      <c r="C205" s="29"/>
      <c r="D205" s="53"/>
      <c r="E205" s="27">
        <v>11</v>
      </c>
      <c r="F205" s="34"/>
      <c r="G205" s="34"/>
      <c r="H205" s="34"/>
      <c r="I205" s="34">
        <f t="shared" si="36"/>
        <v>0</v>
      </c>
      <c r="J205" s="43">
        <f t="shared" si="37"/>
        <v>0</v>
      </c>
      <c r="K205" s="43" t="e">
        <f t="shared" si="38"/>
        <v>#DIV/0!</v>
      </c>
      <c r="L205" s="44" t="str">
        <f t="shared" si="39"/>
        <v>участник</v>
      </c>
      <c r="M205" s="12"/>
    </row>
    <row r="206" spans="1:13" s="32" customFormat="1" ht="18.75" x14ac:dyDescent="0.3">
      <c r="A206" s="33">
        <v>10</v>
      </c>
      <c r="B206" s="55"/>
      <c r="C206" s="29"/>
      <c r="D206" s="53"/>
      <c r="E206" s="27">
        <v>11</v>
      </c>
      <c r="F206" s="34"/>
      <c r="G206" s="34"/>
      <c r="H206" s="34"/>
      <c r="I206" s="34">
        <f t="shared" si="36"/>
        <v>0</v>
      </c>
      <c r="J206" s="43">
        <f t="shared" si="37"/>
        <v>0</v>
      </c>
      <c r="K206" s="43" t="e">
        <f t="shared" si="38"/>
        <v>#DIV/0!</v>
      </c>
      <c r="L206" s="44" t="str">
        <f t="shared" si="39"/>
        <v>участник</v>
      </c>
      <c r="M206" s="52"/>
    </row>
    <row r="207" spans="1:13" ht="18.75" x14ac:dyDescent="0.3">
      <c r="A207" s="33">
        <v>11</v>
      </c>
      <c r="B207" s="55"/>
      <c r="C207" s="29"/>
      <c r="D207" s="53"/>
      <c r="E207" s="27">
        <v>11</v>
      </c>
      <c r="F207" s="34"/>
      <c r="G207" s="34"/>
      <c r="H207" s="34"/>
      <c r="I207" s="34">
        <f t="shared" ref="I207:I226" si="40">SUM(F207:H207)</f>
        <v>0</v>
      </c>
      <c r="J207" s="43">
        <f t="shared" ref="J207:J226" si="41">IF(I207="","",I207/$K$3)</f>
        <v>0</v>
      </c>
      <c r="K207" s="43" t="e">
        <f t="shared" ref="K207:K226" si="42">IF(I207="","",I207/$K$5)</f>
        <v>#DIV/0!</v>
      </c>
      <c r="L207" s="44" t="str">
        <f t="shared" ref="L207:L226" si="43">IF(I207="","",IF($K$5=I207,$K$6,IF(J207&gt;=50%,"призер","участник")))</f>
        <v>участник</v>
      </c>
      <c r="M207" s="12"/>
    </row>
    <row r="208" spans="1:13" ht="18.75" x14ac:dyDescent="0.3">
      <c r="A208" s="33">
        <v>12</v>
      </c>
      <c r="B208" s="55"/>
      <c r="C208" s="29"/>
      <c r="D208" s="53"/>
      <c r="E208" s="27">
        <v>11</v>
      </c>
      <c r="F208" s="34"/>
      <c r="G208" s="34"/>
      <c r="H208" s="34"/>
      <c r="I208" s="34">
        <f t="shared" si="40"/>
        <v>0</v>
      </c>
      <c r="J208" s="43">
        <f t="shared" si="41"/>
        <v>0</v>
      </c>
      <c r="K208" s="43" t="e">
        <f t="shared" si="42"/>
        <v>#DIV/0!</v>
      </c>
      <c r="L208" s="44" t="str">
        <f t="shared" si="43"/>
        <v>участник</v>
      </c>
      <c r="M208" s="52"/>
    </row>
    <row r="209" spans="1:13" ht="18.75" x14ac:dyDescent="0.3">
      <c r="A209" s="33">
        <v>13</v>
      </c>
      <c r="B209" s="55"/>
      <c r="C209" s="29"/>
      <c r="D209" s="53"/>
      <c r="E209" s="27">
        <v>11</v>
      </c>
      <c r="F209" s="34"/>
      <c r="G209" s="34"/>
      <c r="H209" s="34"/>
      <c r="I209" s="34">
        <f t="shared" si="40"/>
        <v>0</v>
      </c>
      <c r="J209" s="43">
        <f t="shared" si="41"/>
        <v>0</v>
      </c>
      <c r="K209" s="43" t="e">
        <f t="shared" si="42"/>
        <v>#DIV/0!</v>
      </c>
      <c r="L209" s="44" t="str">
        <f t="shared" si="43"/>
        <v>участник</v>
      </c>
      <c r="M209" s="12"/>
    </row>
    <row r="210" spans="1:13" ht="18.75" x14ac:dyDescent="0.3">
      <c r="A210" s="33">
        <v>14</v>
      </c>
      <c r="B210" s="55"/>
      <c r="C210" s="29"/>
      <c r="D210" s="53"/>
      <c r="E210" s="27">
        <v>11</v>
      </c>
      <c r="F210" s="34"/>
      <c r="G210" s="34"/>
      <c r="H210" s="34"/>
      <c r="I210" s="34">
        <f t="shared" si="40"/>
        <v>0</v>
      </c>
      <c r="J210" s="43">
        <f t="shared" si="41"/>
        <v>0</v>
      </c>
      <c r="K210" s="43" t="e">
        <f t="shared" si="42"/>
        <v>#DIV/0!</v>
      </c>
      <c r="L210" s="44" t="str">
        <f t="shared" si="43"/>
        <v>участник</v>
      </c>
      <c r="M210" s="52"/>
    </row>
    <row r="211" spans="1:13" ht="18.75" x14ac:dyDescent="0.3">
      <c r="A211" s="33">
        <v>15</v>
      </c>
      <c r="B211" s="55"/>
      <c r="C211" s="29"/>
      <c r="D211" s="53"/>
      <c r="E211" s="27">
        <v>11</v>
      </c>
      <c r="F211" s="34"/>
      <c r="G211" s="34"/>
      <c r="H211" s="34"/>
      <c r="I211" s="34">
        <f t="shared" si="40"/>
        <v>0</v>
      </c>
      <c r="J211" s="43">
        <f t="shared" si="41"/>
        <v>0</v>
      </c>
      <c r="K211" s="43" t="e">
        <f t="shared" si="42"/>
        <v>#DIV/0!</v>
      </c>
      <c r="L211" s="44" t="str">
        <f t="shared" si="43"/>
        <v>участник</v>
      </c>
      <c r="M211" s="12"/>
    </row>
    <row r="212" spans="1:13" ht="18.75" x14ac:dyDescent="0.3">
      <c r="A212" s="33">
        <v>16</v>
      </c>
      <c r="B212" s="55"/>
      <c r="C212" s="29"/>
      <c r="D212" s="53"/>
      <c r="E212" s="27">
        <v>11</v>
      </c>
      <c r="F212" s="34"/>
      <c r="G212" s="34"/>
      <c r="H212" s="34"/>
      <c r="I212" s="34">
        <f t="shared" si="40"/>
        <v>0</v>
      </c>
      <c r="J212" s="43">
        <f t="shared" si="41"/>
        <v>0</v>
      </c>
      <c r="K212" s="43" t="e">
        <f t="shared" si="42"/>
        <v>#DIV/0!</v>
      </c>
      <c r="L212" s="44" t="str">
        <f t="shared" si="43"/>
        <v>участник</v>
      </c>
      <c r="M212" s="52"/>
    </row>
    <row r="213" spans="1:13" ht="18.75" x14ac:dyDescent="0.3">
      <c r="A213" s="33">
        <v>17</v>
      </c>
      <c r="B213" s="55"/>
      <c r="C213" s="29"/>
      <c r="D213" s="53"/>
      <c r="E213" s="27">
        <v>11</v>
      </c>
      <c r="F213" s="34"/>
      <c r="G213" s="34"/>
      <c r="H213" s="34"/>
      <c r="I213" s="34">
        <f t="shared" si="40"/>
        <v>0</v>
      </c>
      <c r="J213" s="43">
        <f t="shared" si="41"/>
        <v>0</v>
      </c>
      <c r="K213" s="43" t="e">
        <f t="shared" si="42"/>
        <v>#DIV/0!</v>
      </c>
      <c r="L213" s="44" t="str">
        <f t="shared" si="43"/>
        <v>участник</v>
      </c>
      <c r="M213" s="12"/>
    </row>
    <row r="214" spans="1:13" ht="18.75" x14ac:dyDescent="0.3">
      <c r="A214" s="33">
        <v>18</v>
      </c>
      <c r="B214" s="55"/>
      <c r="C214" s="29"/>
      <c r="D214" s="53"/>
      <c r="E214" s="27">
        <v>11</v>
      </c>
      <c r="F214" s="34"/>
      <c r="G214" s="34"/>
      <c r="H214" s="34"/>
      <c r="I214" s="34">
        <f t="shared" si="40"/>
        <v>0</v>
      </c>
      <c r="J214" s="43">
        <f t="shared" si="41"/>
        <v>0</v>
      </c>
      <c r="K214" s="43" t="e">
        <f t="shared" si="42"/>
        <v>#DIV/0!</v>
      </c>
      <c r="L214" s="44" t="str">
        <f t="shared" si="43"/>
        <v>участник</v>
      </c>
      <c r="M214" s="52"/>
    </row>
    <row r="215" spans="1:13" ht="18.75" x14ac:dyDescent="0.3">
      <c r="A215" s="33">
        <v>19</v>
      </c>
      <c r="B215" s="55"/>
      <c r="C215" s="29"/>
      <c r="D215" s="53"/>
      <c r="E215" s="27">
        <v>11</v>
      </c>
      <c r="F215" s="34"/>
      <c r="G215" s="34"/>
      <c r="H215" s="34"/>
      <c r="I215" s="34">
        <f t="shared" si="40"/>
        <v>0</v>
      </c>
      <c r="J215" s="43">
        <f t="shared" si="41"/>
        <v>0</v>
      </c>
      <c r="K215" s="43" t="e">
        <f t="shared" si="42"/>
        <v>#DIV/0!</v>
      </c>
      <c r="L215" s="44" t="str">
        <f t="shared" si="43"/>
        <v>участник</v>
      </c>
      <c r="M215" s="12"/>
    </row>
    <row r="216" spans="1:13" ht="18.75" x14ac:dyDescent="0.3">
      <c r="A216" s="33">
        <v>20</v>
      </c>
      <c r="B216" s="55"/>
      <c r="C216" s="29"/>
      <c r="D216" s="53"/>
      <c r="E216" s="27">
        <v>11</v>
      </c>
      <c r="F216" s="34"/>
      <c r="G216" s="34"/>
      <c r="H216" s="34"/>
      <c r="I216" s="34">
        <f t="shared" si="40"/>
        <v>0</v>
      </c>
      <c r="J216" s="43">
        <f t="shared" si="41"/>
        <v>0</v>
      </c>
      <c r="K216" s="43" t="e">
        <f t="shared" si="42"/>
        <v>#DIV/0!</v>
      </c>
      <c r="L216" s="44" t="str">
        <f t="shared" si="43"/>
        <v>участник</v>
      </c>
      <c r="M216" s="52"/>
    </row>
    <row r="217" spans="1:13" ht="18.75" x14ac:dyDescent="0.3">
      <c r="A217" s="33">
        <v>21</v>
      </c>
      <c r="B217" s="55"/>
      <c r="C217" s="29"/>
      <c r="D217" s="53"/>
      <c r="E217" s="27">
        <v>11</v>
      </c>
      <c r="F217" s="34"/>
      <c r="G217" s="34"/>
      <c r="H217" s="34"/>
      <c r="I217" s="34">
        <f t="shared" si="40"/>
        <v>0</v>
      </c>
      <c r="J217" s="43">
        <f t="shared" si="41"/>
        <v>0</v>
      </c>
      <c r="K217" s="43" t="e">
        <f t="shared" si="42"/>
        <v>#DIV/0!</v>
      </c>
      <c r="L217" s="44" t="str">
        <f t="shared" si="43"/>
        <v>участник</v>
      </c>
      <c r="M217" s="12"/>
    </row>
    <row r="218" spans="1:13" ht="18.75" x14ac:dyDescent="0.3">
      <c r="A218" s="33">
        <v>22</v>
      </c>
      <c r="B218" s="55"/>
      <c r="C218" s="29"/>
      <c r="D218" s="53"/>
      <c r="E218" s="27">
        <v>11</v>
      </c>
      <c r="F218" s="34"/>
      <c r="G218" s="34"/>
      <c r="H218" s="34"/>
      <c r="I218" s="34">
        <f t="shared" si="40"/>
        <v>0</v>
      </c>
      <c r="J218" s="43">
        <f t="shared" si="41"/>
        <v>0</v>
      </c>
      <c r="K218" s="43" t="e">
        <f t="shared" si="42"/>
        <v>#DIV/0!</v>
      </c>
      <c r="L218" s="44" t="str">
        <f t="shared" si="43"/>
        <v>участник</v>
      </c>
      <c r="M218" s="52"/>
    </row>
    <row r="219" spans="1:13" ht="18.75" x14ac:dyDescent="0.3">
      <c r="A219" s="33">
        <v>23</v>
      </c>
      <c r="B219" s="55"/>
      <c r="C219" s="29"/>
      <c r="D219" s="53"/>
      <c r="E219" s="27">
        <v>11</v>
      </c>
      <c r="F219" s="34"/>
      <c r="G219" s="34"/>
      <c r="H219" s="34"/>
      <c r="I219" s="34">
        <f t="shared" si="40"/>
        <v>0</v>
      </c>
      <c r="J219" s="43">
        <f t="shared" si="41"/>
        <v>0</v>
      </c>
      <c r="K219" s="43" t="e">
        <f t="shared" si="42"/>
        <v>#DIV/0!</v>
      </c>
      <c r="L219" s="44" t="str">
        <f t="shared" si="43"/>
        <v>участник</v>
      </c>
      <c r="M219" s="12"/>
    </row>
    <row r="220" spans="1:13" ht="18.75" x14ac:dyDescent="0.3">
      <c r="A220" s="33">
        <v>24</v>
      </c>
      <c r="B220" s="55"/>
      <c r="C220" s="29"/>
      <c r="D220" s="53"/>
      <c r="E220" s="27">
        <v>11</v>
      </c>
      <c r="F220" s="34"/>
      <c r="G220" s="34"/>
      <c r="H220" s="34"/>
      <c r="I220" s="34">
        <f t="shared" si="40"/>
        <v>0</v>
      </c>
      <c r="J220" s="43">
        <f t="shared" si="41"/>
        <v>0</v>
      </c>
      <c r="K220" s="43" t="e">
        <f t="shared" si="42"/>
        <v>#DIV/0!</v>
      </c>
      <c r="L220" s="44" t="str">
        <f t="shared" si="43"/>
        <v>участник</v>
      </c>
      <c r="M220" s="52"/>
    </row>
    <row r="221" spans="1:13" ht="18.75" x14ac:dyDescent="0.3">
      <c r="A221" s="33">
        <v>25</v>
      </c>
      <c r="B221" s="55"/>
      <c r="C221" s="29"/>
      <c r="D221" s="53"/>
      <c r="E221" s="27">
        <v>11</v>
      </c>
      <c r="F221" s="34"/>
      <c r="G221" s="34"/>
      <c r="H221" s="34"/>
      <c r="I221" s="34">
        <f t="shared" si="40"/>
        <v>0</v>
      </c>
      <c r="J221" s="43">
        <f t="shared" si="41"/>
        <v>0</v>
      </c>
      <c r="K221" s="43" t="e">
        <f t="shared" si="42"/>
        <v>#DIV/0!</v>
      </c>
      <c r="L221" s="44" t="str">
        <f t="shared" si="43"/>
        <v>участник</v>
      </c>
      <c r="M221" s="12"/>
    </row>
    <row r="222" spans="1:13" ht="18.75" x14ac:dyDescent="0.3">
      <c r="A222" s="33">
        <v>26</v>
      </c>
      <c r="B222" s="55"/>
      <c r="C222" s="29"/>
      <c r="D222" s="53"/>
      <c r="E222" s="27">
        <v>11</v>
      </c>
      <c r="F222" s="34"/>
      <c r="G222" s="34"/>
      <c r="H222" s="34"/>
      <c r="I222" s="34">
        <f t="shared" si="40"/>
        <v>0</v>
      </c>
      <c r="J222" s="43">
        <f t="shared" si="41"/>
        <v>0</v>
      </c>
      <c r="K222" s="43" t="e">
        <f t="shared" si="42"/>
        <v>#DIV/0!</v>
      </c>
      <c r="L222" s="44" t="str">
        <f t="shared" si="43"/>
        <v>участник</v>
      </c>
      <c r="M222" s="52"/>
    </row>
    <row r="223" spans="1:13" ht="18.75" x14ac:dyDescent="0.3">
      <c r="A223" s="33">
        <v>27</v>
      </c>
      <c r="B223" s="55"/>
      <c r="C223" s="29"/>
      <c r="D223" s="53"/>
      <c r="E223" s="27">
        <v>11</v>
      </c>
      <c r="F223" s="34"/>
      <c r="G223" s="34"/>
      <c r="H223" s="34"/>
      <c r="I223" s="34">
        <f t="shared" si="40"/>
        <v>0</v>
      </c>
      <c r="J223" s="43">
        <f t="shared" si="41"/>
        <v>0</v>
      </c>
      <c r="K223" s="43" t="e">
        <f t="shared" si="42"/>
        <v>#DIV/0!</v>
      </c>
      <c r="L223" s="44" t="str">
        <f t="shared" si="43"/>
        <v>участник</v>
      </c>
      <c r="M223" s="12"/>
    </row>
    <row r="224" spans="1:13" ht="18.75" x14ac:dyDescent="0.3">
      <c r="A224" s="33">
        <v>28</v>
      </c>
      <c r="B224" s="55"/>
      <c r="C224" s="29"/>
      <c r="D224" s="53"/>
      <c r="E224" s="27">
        <v>11</v>
      </c>
      <c r="F224" s="34"/>
      <c r="G224" s="34"/>
      <c r="H224" s="34"/>
      <c r="I224" s="34">
        <f t="shared" si="40"/>
        <v>0</v>
      </c>
      <c r="J224" s="43">
        <f t="shared" si="41"/>
        <v>0</v>
      </c>
      <c r="K224" s="43" t="e">
        <f t="shared" si="42"/>
        <v>#DIV/0!</v>
      </c>
      <c r="L224" s="44" t="str">
        <f t="shared" si="43"/>
        <v>участник</v>
      </c>
      <c r="M224" s="52"/>
    </row>
    <row r="225" spans="1:13" ht="18.75" x14ac:dyDescent="0.3">
      <c r="A225" s="33">
        <v>29</v>
      </c>
      <c r="B225" s="55"/>
      <c r="C225" s="29"/>
      <c r="D225" s="53"/>
      <c r="E225" s="27">
        <v>11</v>
      </c>
      <c r="F225" s="34"/>
      <c r="G225" s="34"/>
      <c r="H225" s="34"/>
      <c r="I225" s="34">
        <f t="shared" si="40"/>
        <v>0</v>
      </c>
      <c r="J225" s="43">
        <f t="shared" si="41"/>
        <v>0</v>
      </c>
      <c r="K225" s="43" t="e">
        <f t="shared" si="42"/>
        <v>#DIV/0!</v>
      </c>
      <c r="L225" s="44" t="str">
        <f t="shared" si="43"/>
        <v>участник</v>
      </c>
      <c r="M225" s="12"/>
    </row>
    <row r="226" spans="1:13" ht="18.75" x14ac:dyDescent="0.3">
      <c r="A226" s="33">
        <v>30</v>
      </c>
      <c r="B226" s="55"/>
      <c r="C226" s="29"/>
      <c r="D226" s="53"/>
      <c r="E226" s="27">
        <v>11</v>
      </c>
      <c r="F226" s="34"/>
      <c r="G226" s="34"/>
      <c r="H226" s="34"/>
      <c r="I226" s="34">
        <f t="shared" si="40"/>
        <v>0</v>
      </c>
      <c r="J226" s="43">
        <f t="shared" si="41"/>
        <v>0</v>
      </c>
      <c r="K226" s="43" t="e">
        <f t="shared" si="42"/>
        <v>#DIV/0!</v>
      </c>
      <c r="L226" s="44" t="str">
        <f t="shared" si="43"/>
        <v>участник</v>
      </c>
      <c r="M226" s="52"/>
    </row>
  </sheetData>
  <protectedRanges>
    <protectedRange sqref="J9:J58 J61:J110 J113:J162 J165:J194 J197:J226" name="Диапазон1_3_1"/>
    <protectedRange sqref="K9:K58 K61:K110 K113:K162 K165:K194 K197:K226" name="Диапазон1_1_1_1"/>
    <protectedRange sqref="L9:L58 L61:L110 L113:L162 L165:L194 L197:L226" name="Диапазон1_2_1_1_1"/>
  </protectedRanges>
  <mergeCells count="1">
    <mergeCell ref="B1:L1"/>
  </mergeCells>
  <conditionalFormatting sqref="G3">
    <cfRule type="expression" dxfId="14" priority="5" stopIfTrue="1">
      <formula>ISBLANK(G3)</formula>
    </cfRule>
  </conditionalFormatting>
  <conditionalFormatting sqref="H3">
    <cfRule type="expression" dxfId="13" priority="4" stopIfTrue="1">
      <formula>ISBLANK(H3)</formula>
    </cfRule>
  </conditionalFormatting>
  <conditionalFormatting sqref="I3">
    <cfRule type="expression" dxfId="12" priority="3" stopIfTrue="1">
      <formula>ISBLANK(I3)</formula>
    </cfRule>
  </conditionalFormatting>
  <conditionalFormatting sqref="J3">
    <cfRule type="expression" dxfId="11" priority="2" stopIfTrue="1">
      <formula>ISBLANK(J3)</formula>
    </cfRule>
  </conditionalFormatting>
  <conditionalFormatting sqref="K3">
    <cfRule type="expression" dxfId="10" priority="1" stopIfTrue="1">
      <formula>ISBLANK(K3)</formula>
    </cfRule>
  </conditionalFormatting>
  <dataValidations count="1">
    <dataValidation allowBlank="1" showInputMessage="1" showErrorMessage="1" sqref="C191 C199 B8:C8 C2:C7 A2:A7 B60:C60 B112:C112 B164:C164 B196:C196 B201:C205 G3:K3 B207:C207 B209:C209 B211:C211 B213:C213 B215:C215 B217:C217 B219:C219 B221:C221 B223:C223 B225:C225"/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70" zoomScaleNormal="70" workbookViewId="0">
      <selection activeCell="J11" sqref="J11"/>
    </sheetView>
  </sheetViews>
  <sheetFormatPr defaultRowHeight="12.75" x14ac:dyDescent="0.2"/>
  <cols>
    <col min="1" max="1" width="6.28515625" customWidth="1"/>
    <col min="2" max="2" width="35.28515625" style="32" customWidth="1"/>
    <col min="3" max="3" width="45" customWidth="1"/>
    <col min="4" max="4" width="35.5703125" customWidth="1"/>
    <col min="5" max="5" width="15.42578125" customWidth="1"/>
    <col min="6" max="6" width="11.28515625" style="37" customWidth="1"/>
    <col min="7" max="7" width="12" style="37" customWidth="1"/>
    <col min="8" max="8" width="14.28515625" style="37" customWidth="1"/>
    <col min="9" max="9" width="12.28515625" style="37" customWidth="1"/>
    <col min="10" max="10" width="16.28515625" style="37" customWidth="1"/>
    <col min="11" max="11" width="21.140625" style="37" customWidth="1"/>
    <col min="12" max="12" width="16.7109375" customWidth="1"/>
    <col min="13" max="13" width="45.7109375" bestFit="1" customWidth="1"/>
  </cols>
  <sheetData>
    <row r="1" spans="1:13" ht="38.25" customHeight="1" x14ac:dyDescent="0.3">
      <c r="A1" s="3"/>
      <c r="B1" s="69" t="s">
        <v>34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ht="18.75" x14ac:dyDescent="0.3">
      <c r="A2" s="4"/>
      <c r="B2" s="1"/>
      <c r="C2" s="2"/>
      <c r="D2" s="3"/>
      <c r="E2" s="3"/>
      <c r="F2" s="57"/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"/>
    </row>
    <row r="3" spans="1:13" ht="18.75" x14ac:dyDescent="0.3">
      <c r="A3" s="4" t="s">
        <v>0</v>
      </c>
      <c r="B3" s="23"/>
      <c r="C3" s="2" t="s">
        <v>13</v>
      </c>
      <c r="D3" s="24"/>
      <c r="E3" s="24"/>
      <c r="F3" s="38" t="s">
        <v>20</v>
      </c>
      <c r="G3" s="41">
        <v>75</v>
      </c>
      <c r="H3" s="41">
        <v>75</v>
      </c>
      <c r="I3" s="41">
        <v>75</v>
      </c>
      <c r="J3" s="41">
        <v>75</v>
      </c>
      <c r="K3" s="41">
        <v>75</v>
      </c>
      <c r="L3" s="24"/>
    </row>
    <row r="4" spans="1:13" ht="18.75" x14ac:dyDescent="0.3">
      <c r="A4" s="4" t="s">
        <v>12</v>
      </c>
      <c r="B4" s="23"/>
      <c r="C4" s="4" t="s">
        <v>14</v>
      </c>
      <c r="D4" s="24"/>
      <c r="E4" s="24"/>
      <c r="F4" s="2"/>
      <c r="G4" s="2"/>
      <c r="H4" s="2"/>
      <c r="I4" s="2"/>
      <c r="J4" s="2"/>
      <c r="K4" s="2"/>
      <c r="L4" s="24"/>
    </row>
    <row r="5" spans="1:13" ht="18.75" x14ac:dyDescent="0.3">
      <c r="A5" s="4" t="s">
        <v>1</v>
      </c>
      <c r="B5" s="23"/>
      <c r="C5" s="2" t="s">
        <v>7</v>
      </c>
      <c r="D5" s="24"/>
      <c r="E5" s="42"/>
      <c r="F5" s="40" t="s">
        <v>26</v>
      </c>
      <c r="G5" s="41" t="e">
        <f>MAX(#REF!)</f>
        <v>#REF!</v>
      </c>
      <c r="H5" s="41" t="e">
        <f>MAX(#REF!)</f>
        <v>#REF!</v>
      </c>
      <c r="I5" s="41">
        <f>MAX(I10:I12)</f>
        <v>21</v>
      </c>
      <c r="J5" s="41" t="e">
        <f>MAX(#REF!)</f>
        <v>#REF!</v>
      </c>
      <c r="K5" s="41" t="e">
        <f>MAX(#REF!)</f>
        <v>#REF!</v>
      </c>
      <c r="L5" s="24"/>
    </row>
    <row r="6" spans="1:13" ht="18.75" x14ac:dyDescent="0.3">
      <c r="A6" s="4" t="s">
        <v>2</v>
      </c>
      <c r="B6" s="23"/>
      <c r="C6" s="2" t="s">
        <v>8</v>
      </c>
      <c r="D6" s="24"/>
      <c r="E6" s="24"/>
      <c r="F6" s="2"/>
      <c r="G6" s="2" t="e">
        <f>IF(G5*100/G3&gt;=50,"победитель","участник")</f>
        <v>#REF!</v>
      </c>
      <c r="H6" s="2" t="e">
        <f>IF(H5*100/H3&gt;=50,"победитель","участник")</f>
        <v>#REF!</v>
      </c>
      <c r="I6" s="2" t="str">
        <f t="shared" ref="I6:K6" si="0">IF(I5*100/I3&gt;=50,"победитель","участник")</f>
        <v>участник</v>
      </c>
      <c r="J6" s="2" t="e">
        <f t="shared" si="0"/>
        <v>#REF!</v>
      </c>
      <c r="K6" s="2" t="e">
        <f t="shared" si="0"/>
        <v>#REF!</v>
      </c>
      <c r="L6" s="24"/>
    </row>
    <row r="7" spans="1:13" ht="18.75" x14ac:dyDescent="0.3">
      <c r="A7" s="20" t="s">
        <v>4</v>
      </c>
      <c r="B7" s="23"/>
      <c r="C7" s="5">
        <v>45933</v>
      </c>
      <c r="D7" s="24"/>
      <c r="E7" s="24"/>
      <c r="F7" s="2"/>
      <c r="G7" s="2"/>
      <c r="H7" s="2"/>
      <c r="I7" s="2"/>
      <c r="J7" s="2"/>
      <c r="K7" s="2"/>
      <c r="L7" s="24"/>
    </row>
    <row r="8" spans="1:13" ht="18.75" x14ac:dyDescent="0.3">
      <c r="A8" s="3"/>
      <c r="B8" s="1"/>
      <c r="C8" s="3"/>
      <c r="D8" s="3"/>
      <c r="E8" s="3"/>
      <c r="F8" s="57"/>
      <c r="G8" s="57"/>
      <c r="H8" s="57"/>
      <c r="I8" s="57"/>
      <c r="J8" s="57"/>
      <c r="K8" s="57"/>
      <c r="L8" s="57"/>
      <c r="M8" s="3"/>
    </row>
    <row r="9" spans="1:13" ht="75" x14ac:dyDescent="0.2">
      <c r="A9" s="21" t="s">
        <v>3</v>
      </c>
      <c r="B9" s="31" t="s">
        <v>9</v>
      </c>
      <c r="C9" s="58" t="s">
        <v>10</v>
      </c>
      <c r="D9" s="58" t="s">
        <v>5</v>
      </c>
      <c r="E9" s="58" t="s">
        <v>6</v>
      </c>
      <c r="F9" s="58" t="s">
        <v>27</v>
      </c>
      <c r="G9" s="58" t="s">
        <v>15</v>
      </c>
      <c r="H9" s="58" t="s">
        <v>31</v>
      </c>
      <c r="I9" s="58" t="s">
        <v>16</v>
      </c>
      <c r="J9" s="58" t="s">
        <v>17</v>
      </c>
      <c r="K9" s="58" t="s">
        <v>18</v>
      </c>
      <c r="L9" s="58" t="s">
        <v>19</v>
      </c>
      <c r="M9" s="58" t="s">
        <v>11</v>
      </c>
    </row>
    <row r="10" spans="1:13" s="32" customFormat="1" ht="18.75" x14ac:dyDescent="0.2">
      <c r="A10" s="56">
        <v>1</v>
      </c>
      <c r="B10" s="61" t="s">
        <v>35</v>
      </c>
      <c r="C10" s="54" t="s">
        <v>52</v>
      </c>
      <c r="D10" s="53" t="s">
        <v>35</v>
      </c>
      <c r="E10" s="27">
        <v>9</v>
      </c>
      <c r="F10" s="34">
        <v>20</v>
      </c>
      <c r="G10" s="34">
        <v>0</v>
      </c>
      <c r="H10" s="34">
        <v>1</v>
      </c>
      <c r="I10" s="34">
        <v>21</v>
      </c>
      <c r="J10" s="43">
        <f>IF(I10="","",I10/$I$3)</f>
        <v>0.28000000000000003</v>
      </c>
      <c r="K10" s="43">
        <f>IF(I10="","",I10/$I$5)</f>
        <v>1</v>
      </c>
      <c r="L10" s="44" t="str">
        <f>IF(I10="","",IF($I$5=I10,$I$6,IF(J10&gt;=50%,"призер","участник")))</f>
        <v>участник</v>
      </c>
      <c r="M10" s="53" t="s">
        <v>37</v>
      </c>
    </row>
    <row r="11" spans="1:13" s="32" customFormat="1" ht="18.75" x14ac:dyDescent="0.3">
      <c r="A11" s="56">
        <v>2</v>
      </c>
      <c r="B11" s="49" t="s">
        <v>35</v>
      </c>
      <c r="C11" s="53" t="s">
        <v>53</v>
      </c>
      <c r="D11" s="53" t="s">
        <v>35</v>
      </c>
      <c r="E11" s="27">
        <v>9</v>
      </c>
      <c r="F11" s="34">
        <v>10</v>
      </c>
      <c r="G11" s="34">
        <v>3</v>
      </c>
      <c r="H11" s="34">
        <v>2</v>
      </c>
      <c r="I11" s="34">
        <v>15</v>
      </c>
      <c r="J11" s="43">
        <f t="shared" ref="J11:J12" si="1">IF(I11="","",I11/$I$3)</f>
        <v>0.2</v>
      </c>
      <c r="K11" s="43">
        <f t="shared" ref="K11:K12" si="2">IF(I11="","",I11/$I$5)</f>
        <v>0.7142857142857143</v>
      </c>
      <c r="L11" s="44" t="str">
        <f t="shared" ref="L11:L12" si="3">IF(I11="","",IF($I$5=I11,$I$6,IF(J11&gt;=50%,"призер","участник")))</f>
        <v>участник</v>
      </c>
      <c r="M11" s="53" t="s">
        <v>37</v>
      </c>
    </row>
    <row r="12" spans="1:13" s="32" customFormat="1" ht="18.75" x14ac:dyDescent="0.3">
      <c r="A12" s="56">
        <v>3</v>
      </c>
      <c r="B12" s="49" t="s">
        <v>35</v>
      </c>
      <c r="C12" s="51" t="s">
        <v>54</v>
      </c>
      <c r="D12" s="53" t="s">
        <v>35</v>
      </c>
      <c r="E12" s="27">
        <v>9</v>
      </c>
      <c r="F12" s="34">
        <v>15</v>
      </c>
      <c r="G12" s="34">
        <v>0</v>
      </c>
      <c r="H12" s="34">
        <v>0</v>
      </c>
      <c r="I12" s="34">
        <v>15</v>
      </c>
      <c r="J12" s="43">
        <f t="shared" si="1"/>
        <v>0.2</v>
      </c>
      <c r="K12" s="43">
        <f t="shared" si="2"/>
        <v>0.7142857142857143</v>
      </c>
      <c r="L12" s="44" t="str">
        <f t="shared" si="3"/>
        <v>участник</v>
      </c>
      <c r="M12" s="15" t="s">
        <v>37</v>
      </c>
    </row>
    <row r="15" spans="1:13" x14ac:dyDescent="0.2">
      <c r="B15" t="s">
        <v>55</v>
      </c>
      <c r="C15" s="32"/>
    </row>
    <row r="16" spans="1:13" x14ac:dyDescent="0.2">
      <c r="B16"/>
      <c r="C16" s="32"/>
    </row>
    <row r="17" spans="2:3" x14ac:dyDescent="0.2">
      <c r="B17" t="s">
        <v>56</v>
      </c>
      <c r="C17" s="32"/>
    </row>
    <row r="18" spans="2:3" x14ac:dyDescent="0.2">
      <c r="B18" t="s">
        <v>57</v>
      </c>
      <c r="C18" s="32"/>
    </row>
    <row r="19" spans="2:3" x14ac:dyDescent="0.2">
      <c r="B19" t="s">
        <v>58</v>
      </c>
      <c r="C19" s="32"/>
    </row>
    <row r="20" spans="2:3" x14ac:dyDescent="0.2">
      <c r="B20"/>
      <c r="C20" s="32"/>
    </row>
  </sheetData>
  <protectedRanges>
    <protectedRange sqref="J10:J12" name="Диапазон1_3_1"/>
    <protectedRange sqref="K10:K12" name="Диапазон1_1_1_1"/>
    <protectedRange sqref="L10:L12" name="Диапазон1_2_1_1_1"/>
  </protectedRanges>
  <mergeCells count="1">
    <mergeCell ref="B1:L1"/>
  </mergeCells>
  <conditionalFormatting sqref="G3">
    <cfRule type="expression" dxfId="9" priority="5" stopIfTrue="1">
      <formula>ISBLANK(G3)</formula>
    </cfRule>
  </conditionalFormatting>
  <conditionalFormatting sqref="H3">
    <cfRule type="expression" dxfId="8" priority="4" stopIfTrue="1">
      <formula>ISBLANK(H3)</formula>
    </cfRule>
  </conditionalFormatting>
  <conditionalFormatting sqref="I3">
    <cfRule type="expression" dxfId="7" priority="3" stopIfTrue="1">
      <formula>ISBLANK(I3)</formula>
    </cfRule>
  </conditionalFormatting>
  <conditionalFormatting sqref="J3">
    <cfRule type="expression" dxfId="6" priority="2" stopIfTrue="1">
      <formula>ISBLANK(J3)</formula>
    </cfRule>
  </conditionalFormatting>
  <conditionalFormatting sqref="K3">
    <cfRule type="expression" dxfId="5" priority="1" stopIfTrue="1">
      <formula>ISBLANK(K3)</formula>
    </cfRule>
  </conditionalFormatting>
  <dataValidations count="1">
    <dataValidation allowBlank="1" showInputMessage="1" showErrorMessage="1" sqref="C2:C7 A2:A7 B9:C9 G3:K3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C1" zoomScale="70" zoomScaleNormal="70" workbookViewId="0">
      <selection activeCell="F36" sqref="F36"/>
    </sheetView>
  </sheetViews>
  <sheetFormatPr defaultRowHeight="12.75" x14ac:dyDescent="0.2"/>
  <cols>
    <col min="1" max="1" width="6.28515625" customWidth="1"/>
    <col min="2" max="2" width="35.28515625" style="32" customWidth="1"/>
    <col min="3" max="3" width="45" customWidth="1"/>
    <col min="4" max="4" width="35.5703125" customWidth="1"/>
    <col min="5" max="5" width="15.42578125" customWidth="1"/>
    <col min="6" max="6" width="11.28515625" style="37" customWidth="1"/>
    <col min="7" max="7" width="12" style="37" customWidth="1"/>
    <col min="8" max="8" width="14.28515625" style="37" customWidth="1"/>
    <col min="9" max="9" width="12.28515625" style="37" customWidth="1"/>
    <col min="10" max="10" width="16.28515625" style="37" customWidth="1"/>
    <col min="11" max="11" width="21.140625" style="37" customWidth="1"/>
    <col min="12" max="12" width="16.7109375" customWidth="1"/>
    <col min="13" max="13" width="45.7109375" bestFit="1" customWidth="1"/>
  </cols>
  <sheetData>
    <row r="1" spans="1:13" ht="38.25" customHeight="1" x14ac:dyDescent="0.3">
      <c r="A1" s="3"/>
      <c r="B1" s="69" t="s">
        <v>33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ht="18.75" x14ac:dyDescent="0.3">
      <c r="A2" s="4"/>
      <c r="B2" s="1"/>
      <c r="C2" s="2"/>
      <c r="D2" s="3"/>
      <c r="E2" s="3"/>
      <c r="F2" s="36"/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"/>
    </row>
    <row r="3" spans="1:13" ht="18.75" x14ac:dyDescent="0.3">
      <c r="A3" s="4" t="s">
        <v>0</v>
      </c>
      <c r="B3" s="23"/>
      <c r="C3" s="2" t="s">
        <v>13</v>
      </c>
      <c r="D3" s="24"/>
      <c r="E3" s="24"/>
      <c r="F3" s="38" t="s">
        <v>20</v>
      </c>
      <c r="G3" s="41">
        <v>75</v>
      </c>
      <c r="H3" s="41">
        <v>75</v>
      </c>
      <c r="I3" s="41">
        <v>75</v>
      </c>
      <c r="J3" s="41">
        <v>75</v>
      </c>
      <c r="K3" s="41">
        <v>75</v>
      </c>
      <c r="L3" s="24"/>
    </row>
    <row r="4" spans="1:13" ht="18.75" x14ac:dyDescent="0.3">
      <c r="A4" s="4" t="s">
        <v>12</v>
      </c>
      <c r="B4" s="23"/>
      <c r="C4" s="4" t="s">
        <v>14</v>
      </c>
      <c r="D4" s="24"/>
      <c r="E4" s="24"/>
      <c r="F4" s="2"/>
      <c r="G4" s="2"/>
      <c r="H4" s="2"/>
      <c r="I4" s="2"/>
      <c r="J4" s="2"/>
      <c r="K4" s="2"/>
      <c r="L4" s="24"/>
    </row>
    <row r="5" spans="1:13" ht="18.75" x14ac:dyDescent="0.3">
      <c r="A5" s="4" t="s">
        <v>1</v>
      </c>
      <c r="B5" s="23"/>
      <c r="C5" s="2" t="s">
        <v>7</v>
      </c>
      <c r="D5" s="24"/>
      <c r="E5" s="42"/>
      <c r="F5" s="40" t="s">
        <v>26</v>
      </c>
      <c r="G5" s="41">
        <f>MAX(I9:I10)</f>
        <v>13</v>
      </c>
      <c r="H5" s="41">
        <f>MAX(I13:I16)</f>
        <v>34</v>
      </c>
      <c r="I5" s="41">
        <f>MAX(I19:I25)</f>
        <v>34</v>
      </c>
      <c r="J5" s="41" t="e">
        <f>MAX(#REF!)</f>
        <v>#REF!</v>
      </c>
      <c r="K5" s="41" t="e">
        <f>MAX(#REF!)</f>
        <v>#REF!</v>
      </c>
      <c r="L5" s="24"/>
    </row>
    <row r="6" spans="1:13" ht="18.75" x14ac:dyDescent="0.3">
      <c r="A6" s="4" t="s">
        <v>2</v>
      </c>
      <c r="B6" s="23"/>
      <c r="C6" s="2" t="s">
        <v>8</v>
      </c>
      <c r="D6" s="24"/>
      <c r="E6" s="24"/>
      <c r="F6" s="2"/>
      <c r="G6" s="2" t="str">
        <f>IF(G5*100/G3&gt;=50,"победитель","участник")</f>
        <v>участник</v>
      </c>
      <c r="H6" s="2" t="str">
        <f>IF(H5*100/H3&gt;=50,"победитель","участник")</f>
        <v>участник</v>
      </c>
      <c r="I6" s="2" t="str">
        <f t="shared" ref="I6:K6" si="0">IF(I5*100/I3&gt;=50,"победитель","участник")</f>
        <v>участник</v>
      </c>
      <c r="J6" s="2" t="e">
        <f t="shared" si="0"/>
        <v>#REF!</v>
      </c>
      <c r="K6" s="2" t="e">
        <f t="shared" si="0"/>
        <v>#REF!</v>
      </c>
      <c r="L6" s="24"/>
    </row>
    <row r="7" spans="1:13" ht="18.75" x14ac:dyDescent="0.3">
      <c r="A7" s="20" t="s">
        <v>4</v>
      </c>
      <c r="B7" s="23"/>
      <c r="C7" s="5">
        <v>45933</v>
      </c>
      <c r="D7" s="24"/>
      <c r="E7" s="24"/>
      <c r="F7" s="2"/>
      <c r="G7" s="2"/>
      <c r="H7" s="2"/>
      <c r="I7" s="2"/>
      <c r="J7" s="2"/>
      <c r="K7" s="2"/>
      <c r="L7" s="24"/>
    </row>
    <row r="8" spans="1:13" ht="75" x14ac:dyDescent="0.2">
      <c r="A8" s="21" t="s">
        <v>3</v>
      </c>
      <c r="B8" s="31" t="s">
        <v>9</v>
      </c>
      <c r="C8" s="6" t="s">
        <v>10</v>
      </c>
      <c r="D8" s="6" t="s">
        <v>5</v>
      </c>
      <c r="E8" s="6" t="s">
        <v>6</v>
      </c>
      <c r="F8" s="58" t="s">
        <v>27</v>
      </c>
      <c r="G8" s="58" t="s">
        <v>15</v>
      </c>
      <c r="H8" s="58" t="s">
        <v>31</v>
      </c>
      <c r="I8" s="6" t="s">
        <v>16</v>
      </c>
      <c r="J8" s="6" t="s">
        <v>17</v>
      </c>
      <c r="K8" s="6" t="s">
        <v>18</v>
      </c>
      <c r="L8" s="6" t="s">
        <v>19</v>
      </c>
      <c r="M8" s="6" t="s">
        <v>11</v>
      </c>
    </row>
    <row r="9" spans="1:13" s="32" customFormat="1" ht="18.75" x14ac:dyDescent="0.3">
      <c r="A9" s="22">
        <v>1</v>
      </c>
      <c r="B9" s="61" t="s">
        <v>35</v>
      </c>
      <c r="C9" s="25" t="s">
        <v>38</v>
      </c>
      <c r="D9" s="53" t="s">
        <v>35</v>
      </c>
      <c r="E9" s="27">
        <v>7</v>
      </c>
      <c r="F9" s="34">
        <v>6</v>
      </c>
      <c r="G9" s="34">
        <v>4</v>
      </c>
      <c r="H9" s="34">
        <v>3</v>
      </c>
      <c r="I9" s="34">
        <v>13</v>
      </c>
      <c r="J9" s="43">
        <f>IF(I9="","",I9/$G$3)</f>
        <v>0.17333333333333334</v>
      </c>
      <c r="K9" s="43">
        <f>IF(I9="","",I9/$G$5)</f>
        <v>1</v>
      </c>
      <c r="L9" s="44" t="str">
        <f>IF(I9="","",IF($G$5=I9,$G$6,IF(J9&gt;=50%,"призер","участник")))</f>
        <v>участник</v>
      </c>
      <c r="M9" s="10" t="s">
        <v>39</v>
      </c>
    </row>
    <row r="10" spans="1:13" s="32" customFormat="1" ht="18.75" x14ac:dyDescent="0.3">
      <c r="A10" s="22">
        <v>2</v>
      </c>
      <c r="B10" s="61" t="s">
        <v>35</v>
      </c>
      <c r="C10" s="9" t="s">
        <v>40</v>
      </c>
      <c r="D10" s="53" t="s">
        <v>35</v>
      </c>
      <c r="E10" s="27">
        <v>7</v>
      </c>
      <c r="F10" s="34">
        <v>6</v>
      </c>
      <c r="G10" s="34">
        <v>2</v>
      </c>
      <c r="H10" s="34">
        <v>2</v>
      </c>
      <c r="I10" s="34">
        <v>10</v>
      </c>
      <c r="J10" s="43">
        <f t="shared" ref="J10" si="1">IF(I10="","",I10/$G$3)</f>
        <v>0.13333333333333333</v>
      </c>
      <c r="K10" s="43">
        <f t="shared" ref="K10" si="2">IF(I10="","",I10/$G$5)</f>
        <v>0.76923076923076927</v>
      </c>
      <c r="L10" s="44" t="str">
        <f t="shared" ref="L10" si="3">IF(I10="","",IF($G$5=I10,$G$6,IF(J10&gt;=50%,"призер","участник")))</f>
        <v>участник</v>
      </c>
      <c r="M10" s="52" t="s">
        <v>39</v>
      </c>
    </row>
    <row r="11" spans="1:13" ht="18.75" x14ac:dyDescent="0.3">
      <c r="A11" s="3"/>
      <c r="B11" s="1"/>
      <c r="C11" s="3"/>
      <c r="D11" s="13"/>
      <c r="E11" s="13"/>
      <c r="F11" s="35"/>
      <c r="G11" s="59"/>
      <c r="H11" s="35"/>
      <c r="I11" s="35"/>
      <c r="J11" s="35"/>
      <c r="K11" s="35"/>
      <c r="L11" s="35"/>
      <c r="M11" s="3"/>
    </row>
    <row r="12" spans="1:13" ht="75" x14ac:dyDescent="0.2">
      <c r="A12" s="21" t="s">
        <v>3</v>
      </c>
      <c r="B12" s="31" t="s">
        <v>9</v>
      </c>
      <c r="C12" s="6" t="s">
        <v>10</v>
      </c>
      <c r="D12" s="6" t="s">
        <v>5</v>
      </c>
      <c r="E12" s="6" t="s">
        <v>6</v>
      </c>
      <c r="F12" s="58" t="s">
        <v>27</v>
      </c>
      <c r="G12" s="58" t="s">
        <v>15</v>
      </c>
      <c r="H12" s="58" t="s">
        <v>31</v>
      </c>
      <c r="I12" s="6" t="s">
        <v>16</v>
      </c>
      <c r="J12" s="6" t="s">
        <v>17</v>
      </c>
      <c r="K12" s="6" t="s">
        <v>18</v>
      </c>
      <c r="L12" s="6" t="s">
        <v>19</v>
      </c>
      <c r="M12" s="6" t="s">
        <v>11</v>
      </c>
    </row>
    <row r="13" spans="1:13" s="32" customFormat="1" ht="18.75" x14ac:dyDescent="0.2">
      <c r="A13" s="22">
        <v>1</v>
      </c>
      <c r="B13" s="61" t="s">
        <v>35</v>
      </c>
      <c r="C13" s="54" t="s">
        <v>41</v>
      </c>
      <c r="D13" s="53" t="s">
        <v>36</v>
      </c>
      <c r="E13" s="27">
        <v>8</v>
      </c>
      <c r="F13" s="34">
        <v>22</v>
      </c>
      <c r="G13" s="34">
        <v>8</v>
      </c>
      <c r="H13" s="34">
        <v>4</v>
      </c>
      <c r="I13" s="34">
        <v>34</v>
      </c>
      <c r="J13" s="43">
        <f>IF(I13="","",I13/$H$3)</f>
        <v>0.45333333333333331</v>
      </c>
      <c r="K13" s="43">
        <f>IF(I13="","",I13/$H$5)</f>
        <v>1</v>
      </c>
      <c r="L13" s="44" t="str">
        <f>IF(I13="","",IF($H$5=I13,$H$6,IF(J13&gt;=50%,"призер","участник")))</f>
        <v>участник</v>
      </c>
      <c r="M13" s="53" t="s">
        <v>37</v>
      </c>
    </row>
    <row r="14" spans="1:13" s="32" customFormat="1" ht="18.75" x14ac:dyDescent="0.3">
      <c r="A14" s="22">
        <v>2</v>
      </c>
      <c r="B14" s="7" t="s">
        <v>35</v>
      </c>
      <c r="C14" s="54" t="s">
        <v>42</v>
      </c>
      <c r="D14" s="53" t="s">
        <v>36</v>
      </c>
      <c r="E14" s="27">
        <v>8</v>
      </c>
      <c r="F14" s="34">
        <v>14</v>
      </c>
      <c r="G14" s="34">
        <v>6</v>
      </c>
      <c r="H14" s="34">
        <v>4</v>
      </c>
      <c r="I14" s="34">
        <v>24</v>
      </c>
      <c r="J14" s="43">
        <f t="shared" ref="J14:J16" si="4">IF(I14="","",I14/$H$3)</f>
        <v>0.32</v>
      </c>
      <c r="K14" s="43">
        <f t="shared" ref="K14:K16" si="5">IF(I14="","",I14/$H$5)</f>
        <v>0.70588235294117652</v>
      </c>
      <c r="L14" s="44" t="str">
        <f t="shared" ref="L14:L16" si="6">IF(I14="","",IF($H$5=I14,$H$6,IF(J14&gt;=50%,"призер","участник")))</f>
        <v>участник</v>
      </c>
      <c r="M14" s="12" t="s">
        <v>37</v>
      </c>
    </row>
    <row r="15" spans="1:13" s="32" customFormat="1" ht="18.75" x14ac:dyDescent="0.2">
      <c r="A15" s="22">
        <v>3</v>
      </c>
      <c r="B15" s="18" t="s">
        <v>35</v>
      </c>
      <c r="C15" s="54" t="s">
        <v>43</v>
      </c>
      <c r="D15" s="9" t="s">
        <v>36</v>
      </c>
      <c r="E15" s="27">
        <v>8</v>
      </c>
      <c r="F15" s="34">
        <v>12</v>
      </c>
      <c r="G15" s="34">
        <v>3</v>
      </c>
      <c r="H15" s="34">
        <v>2</v>
      </c>
      <c r="I15" s="34">
        <v>17</v>
      </c>
      <c r="J15" s="43">
        <f t="shared" si="4"/>
        <v>0.22666666666666666</v>
      </c>
      <c r="K15" s="43">
        <f t="shared" si="5"/>
        <v>0.5</v>
      </c>
      <c r="L15" s="44" t="str">
        <f t="shared" si="6"/>
        <v>участник</v>
      </c>
      <c r="M15" s="15" t="s">
        <v>37</v>
      </c>
    </row>
    <row r="16" spans="1:13" s="32" customFormat="1" ht="18.75" x14ac:dyDescent="0.3">
      <c r="A16" s="48">
        <v>4</v>
      </c>
      <c r="B16" s="7" t="s">
        <v>35</v>
      </c>
      <c r="C16" s="16" t="s">
        <v>44</v>
      </c>
      <c r="D16" s="11" t="s">
        <v>36</v>
      </c>
      <c r="E16" s="27">
        <v>8</v>
      </c>
      <c r="F16" s="34">
        <v>12</v>
      </c>
      <c r="G16" s="34">
        <v>9</v>
      </c>
      <c r="H16" s="34">
        <v>2</v>
      </c>
      <c r="I16" s="34">
        <f t="shared" ref="I16" si="7">SUM(F16:H16)</f>
        <v>23</v>
      </c>
      <c r="J16" s="43">
        <f t="shared" si="4"/>
        <v>0.30666666666666664</v>
      </c>
      <c r="K16" s="43">
        <f t="shared" si="5"/>
        <v>0.67647058823529416</v>
      </c>
      <c r="L16" s="44" t="str">
        <f t="shared" si="6"/>
        <v>участник</v>
      </c>
      <c r="M16" s="10" t="s">
        <v>37</v>
      </c>
    </row>
    <row r="17" spans="1:13" ht="18.75" x14ac:dyDescent="0.3">
      <c r="A17" s="3"/>
      <c r="B17" s="1"/>
      <c r="C17" s="3"/>
      <c r="D17" s="3"/>
      <c r="E17" s="3"/>
      <c r="F17" s="36"/>
      <c r="G17" s="57"/>
      <c r="H17" s="36"/>
      <c r="I17" s="36"/>
      <c r="J17" s="36"/>
      <c r="K17" s="36"/>
      <c r="L17" s="36"/>
      <c r="M17" s="3"/>
    </row>
    <row r="18" spans="1:13" ht="75" x14ac:dyDescent="0.2">
      <c r="A18" s="21" t="s">
        <v>3</v>
      </c>
      <c r="B18" s="31" t="s">
        <v>9</v>
      </c>
      <c r="C18" s="6" t="s">
        <v>10</v>
      </c>
      <c r="D18" s="6" t="s">
        <v>5</v>
      </c>
      <c r="E18" s="6" t="s">
        <v>6</v>
      </c>
      <c r="F18" s="58" t="s">
        <v>27</v>
      </c>
      <c r="G18" s="58" t="s">
        <v>15</v>
      </c>
      <c r="H18" s="58" t="s">
        <v>31</v>
      </c>
      <c r="I18" s="6" t="s">
        <v>16</v>
      </c>
      <c r="J18" s="6" t="s">
        <v>17</v>
      </c>
      <c r="K18" s="6" t="s">
        <v>18</v>
      </c>
      <c r="L18" s="6" t="s">
        <v>19</v>
      </c>
      <c r="M18" s="6" t="s">
        <v>11</v>
      </c>
    </row>
    <row r="19" spans="1:13" s="32" customFormat="1" ht="18.75" x14ac:dyDescent="0.2">
      <c r="A19" s="22">
        <v>1</v>
      </c>
      <c r="B19" s="61" t="s">
        <v>35</v>
      </c>
      <c r="C19" s="8" t="s">
        <v>45</v>
      </c>
      <c r="D19" s="53" t="s">
        <v>35</v>
      </c>
      <c r="E19" s="27">
        <v>9</v>
      </c>
      <c r="F19" s="34">
        <v>22</v>
      </c>
      <c r="G19" s="34">
        <v>8</v>
      </c>
      <c r="H19" s="34">
        <v>4</v>
      </c>
      <c r="I19" s="34">
        <v>34</v>
      </c>
      <c r="J19" s="43">
        <f>IF(I19="","",I19/$I$3)</f>
        <v>0.45333333333333331</v>
      </c>
      <c r="K19" s="43">
        <f>IF(I19="","",I19/$I$5)</f>
        <v>1</v>
      </c>
      <c r="L19" s="44" t="str">
        <f>IF(I19="","",IF($I$5=I19,$I$6,IF(J19&gt;=50%,"призер","участник")))</f>
        <v>участник</v>
      </c>
      <c r="M19" s="53" t="s">
        <v>37</v>
      </c>
    </row>
    <row r="20" spans="1:13" s="32" customFormat="1" ht="18.75" x14ac:dyDescent="0.3">
      <c r="A20" s="22">
        <v>2</v>
      </c>
      <c r="B20" s="11" t="s">
        <v>35</v>
      </c>
      <c r="C20" s="9" t="s">
        <v>46</v>
      </c>
      <c r="D20" s="9" t="s">
        <v>35</v>
      </c>
      <c r="E20" s="27">
        <v>9</v>
      </c>
      <c r="F20" s="34">
        <v>22</v>
      </c>
      <c r="G20" s="34">
        <v>6</v>
      </c>
      <c r="H20" s="34">
        <v>4</v>
      </c>
      <c r="I20" s="34">
        <v>32</v>
      </c>
      <c r="J20" s="43">
        <f t="shared" ref="J20:J23" si="8">IF(I20="","",I20/$I$3)</f>
        <v>0.42666666666666669</v>
      </c>
      <c r="K20" s="43">
        <f t="shared" ref="K20:K23" si="9">IF(I20="","",I20/$I$5)</f>
        <v>0.94117647058823528</v>
      </c>
      <c r="L20" s="44" t="str">
        <f t="shared" ref="L20:L23" si="10">IF(I20="","",IF($I$5=I20,$I$6,IF(J20&gt;=50%,"призер","участник")))</f>
        <v>участник</v>
      </c>
      <c r="M20" s="9" t="s">
        <v>37</v>
      </c>
    </row>
    <row r="21" spans="1:13" s="32" customFormat="1" ht="18.75" x14ac:dyDescent="0.3">
      <c r="A21" s="22">
        <v>3</v>
      </c>
      <c r="B21" s="11" t="s">
        <v>35</v>
      </c>
      <c r="C21" s="14" t="s">
        <v>47</v>
      </c>
      <c r="D21" s="9" t="s">
        <v>35</v>
      </c>
      <c r="E21" s="27">
        <v>9</v>
      </c>
      <c r="F21" s="34">
        <v>22</v>
      </c>
      <c r="G21" s="34">
        <v>5</v>
      </c>
      <c r="H21" s="34">
        <v>3</v>
      </c>
      <c r="I21" s="34">
        <v>30</v>
      </c>
      <c r="J21" s="43">
        <f t="shared" si="8"/>
        <v>0.4</v>
      </c>
      <c r="K21" s="43">
        <f t="shared" si="9"/>
        <v>0.88235294117647056</v>
      </c>
      <c r="L21" s="44" t="str">
        <f t="shared" si="10"/>
        <v>участник</v>
      </c>
      <c r="M21" s="15" t="s">
        <v>37</v>
      </c>
    </row>
    <row r="22" spans="1:13" s="32" customFormat="1" ht="18.75" x14ac:dyDescent="0.3">
      <c r="A22" s="56">
        <v>4</v>
      </c>
      <c r="B22" s="49" t="s">
        <v>35</v>
      </c>
      <c r="C22" s="51" t="s">
        <v>48</v>
      </c>
      <c r="D22" s="50" t="s">
        <v>35</v>
      </c>
      <c r="E22" s="27">
        <v>9</v>
      </c>
      <c r="F22" s="66">
        <v>18</v>
      </c>
      <c r="G22" s="66">
        <v>2</v>
      </c>
      <c r="H22" s="34">
        <v>2</v>
      </c>
      <c r="I22" s="34">
        <v>22</v>
      </c>
      <c r="J22" s="43">
        <f t="shared" si="8"/>
        <v>0.29333333333333333</v>
      </c>
      <c r="K22" s="43">
        <f t="shared" si="9"/>
        <v>0.6470588235294118</v>
      </c>
      <c r="L22" s="44" t="str">
        <f t="shared" si="10"/>
        <v>участник</v>
      </c>
      <c r="M22" s="47" t="s">
        <v>37</v>
      </c>
    </row>
    <row r="23" spans="1:13" s="32" customFormat="1" ht="18.75" x14ac:dyDescent="0.3">
      <c r="A23" s="56">
        <v>5</v>
      </c>
      <c r="B23" s="7" t="s">
        <v>35</v>
      </c>
      <c r="C23" s="28" t="s">
        <v>49</v>
      </c>
      <c r="D23" s="11" t="s">
        <v>35</v>
      </c>
      <c r="E23" s="27">
        <v>9</v>
      </c>
      <c r="F23" s="34">
        <v>10</v>
      </c>
      <c r="G23" s="34">
        <v>6</v>
      </c>
      <c r="H23" s="34">
        <v>2</v>
      </c>
      <c r="I23" s="34">
        <v>18</v>
      </c>
      <c r="J23" s="43">
        <f t="shared" si="8"/>
        <v>0.24</v>
      </c>
      <c r="K23" s="43">
        <f t="shared" si="9"/>
        <v>0.52941176470588236</v>
      </c>
      <c r="L23" s="44" t="str">
        <f t="shared" si="10"/>
        <v>участник</v>
      </c>
      <c r="M23" s="9" t="s">
        <v>37</v>
      </c>
    </row>
    <row r="24" spans="1:13" s="32" customFormat="1" ht="18.75" x14ac:dyDescent="0.3">
      <c r="A24" s="56">
        <v>6</v>
      </c>
      <c r="B24" s="49" t="s">
        <v>35</v>
      </c>
      <c r="C24" s="51" t="s">
        <v>50</v>
      </c>
      <c r="D24" s="53" t="s">
        <v>35</v>
      </c>
      <c r="E24" s="27">
        <v>9</v>
      </c>
      <c r="F24" s="67">
        <v>6</v>
      </c>
      <c r="G24" s="68">
        <v>9</v>
      </c>
      <c r="H24" s="34">
        <v>2</v>
      </c>
      <c r="I24" s="34">
        <v>17</v>
      </c>
      <c r="J24" s="43">
        <f t="shared" ref="J24:J25" si="11">IF(I24="","",I24/$I$3)</f>
        <v>0.22666666666666666</v>
      </c>
      <c r="K24" s="43">
        <f t="shared" ref="K24:K25" si="12">IF(I24="","",I24/$I$5)</f>
        <v>0.5</v>
      </c>
      <c r="L24" s="44" t="str">
        <f t="shared" ref="L24:L25" si="13">IF(I24="","",IF($I$5=I24,$I$6,IF(J24&gt;=50%,"призер","участник")))</f>
        <v>участник</v>
      </c>
      <c r="M24" s="53" t="s">
        <v>37</v>
      </c>
    </row>
    <row r="25" spans="1:13" s="32" customFormat="1" ht="18.75" x14ac:dyDescent="0.3">
      <c r="A25" s="56">
        <v>7</v>
      </c>
      <c r="B25" s="7" t="s">
        <v>35</v>
      </c>
      <c r="C25" s="28" t="s">
        <v>51</v>
      </c>
      <c r="D25" s="49" t="s">
        <v>35</v>
      </c>
      <c r="E25" s="27">
        <v>9</v>
      </c>
      <c r="F25" s="34">
        <v>5</v>
      </c>
      <c r="G25" s="34">
        <v>6</v>
      </c>
      <c r="H25" s="34">
        <v>2</v>
      </c>
      <c r="I25" s="34">
        <v>13</v>
      </c>
      <c r="J25" s="43">
        <f t="shared" si="11"/>
        <v>0.17333333333333334</v>
      </c>
      <c r="K25" s="43">
        <f t="shared" si="12"/>
        <v>0.38235294117647056</v>
      </c>
      <c r="L25" s="44" t="str">
        <f t="shared" si="13"/>
        <v>участник</v>
      </c>
      <c r="M25" s="53" t="s">
        <v>37</v>
      </c>
    </row>
    <row r="26" spans="1:13" ht="18.75" x14ac:dyDescent="0.3">
      <c r="A26" s="3"/>
      <c r="B26" s="1"/>
      <c r="C26" s="3"/>
      <c r="D26" s="3"/>
      <c r="E26" s="3"/>
      <c r="F26" s="36"/>
      <c r="G26" s="57"/>
      <c r="H26" s="36"/>
      <c r="I26" s="36"/>
      <c r="J26" s="36"/>
      <c r="K26" s="36"/>
      <c r="L26" s="36"/>
      <c r="M26" s="3"/>
    </row>
    <row r="27" spans="1:13" x14ac:dyDescent="0.2">
      <c r="C27" t="s">
        <v>55</v>
      </c>
      <c r="D27" s="32"/>
    </row>
    <row r="28" spans="1:13" x14ac:dyDescent="0.2">
      <c r="D28" s="32"/>
    </row>
    <row r="29" spans="1:13" x14ac:dyDescent="0.2">
      <c r="C29" t="s">
        <v>56</v>
      </c>
      <c r="D29" s="32"/>
    </row>
    <row r="30" spans="1:13" x14ac:dyDescent="0.2">
      <c r="C30" t="s">
        <v>57</v>
      </c>
      <c r="D30" s="32"/>
    </row>
    <row r="31" spans="1:13" x14ac:dyDescent="0.2">
      <c r="C31" t="s">
        <v>58</v>
      </c>
      <c r="D31" s="32"/>
    </row>
  </sheetData>
  <protectedRanges>
    <protectedRange sqref="J9:J10 J13:J16 J19:J25" name="Диапазон1_3_1"/>
    <protectedRange sqref="K9:K10 K13:K16 K19:K25" name="Диапазон1_1_1_1"/>
    <protectedRange sqref="L9:L10 L13:L16 L19:L25" name="Диапазон1_2_1_1_1"/>
  </protectedRanges>
  <mergeCells count="1">
    <mergeCell ref="B1:L1"/>
  </mergeCells>
  <conditionalFormatting sqref="G3">
    <cfRule type="expression" dxfId="4" priority="5" stopIfTrue="1">
      <formula>ISBLANK(G3)</formula>
    </cfRule>
  </conditionalFormatting>
  <conditionalFormatting sqref="H3">
    <cfRule type="expression" dxfId="3" priority="4" stopIfTrue="1">
      <formula>ISBLANK(H3)</formula>
    </cfRule>
  </conditionalFormatting>
  <conditionalFormatting sqref="I3">
    <cfRule type="expression" dxfId="2" priority="3" stopIfTrue="1">
      <formula>ISBLANK(I3)</formula>
    </cfRule>
  </conditionalFormatting>
  <conditionalFormatting sqref="J3">
    <cfRule type="expression" dxfId="1" priority="2" stopIfTrue="1">
      <formula>ISBLANK(J3)</formula>
    </cfRule>
  </conditionalFormatting>
  <conditionalFormatting sqref="K3">
    <cfRule type="expression" dxfId="0" priority="1" stopIfTrue="1">
      <formula>ISBLANK(K3)</formula>
    </cfRule>
  </conditionalFormatting>
  <dataValidations count="1">
    <dataValidation allowBlank="1" showInputMessage="1" showErrorMessage="1" sqref="B8:C8 C2:C7 A2:A7 B12:C12 B18:C18 G3:K3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ЛИНИЯ - (7-11 кл)</vt:lpstr>
      <vt:lpstr>3 ЛИНИЯ - (7-11 кл) (НАЧИН.)</vt:lpstr>
      <vt:lpstr>3 ЛИНИЯ - (7-11 кл.) (ПРОДОЛЖ.)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2018-09-21T10:08:08Z</cp:lastPrinted>
  <dcterms:created xsi:type="dcterms:W3CDTF">2007-11-07T20:16:05Z</dcterms:created>
  <dcterms:modified xsi:type="dcterms:W3CDTF">2025-10-15T12:47:00Z</dcterms:modified>
</cp:coreProperties>
</file>